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yakovishin\Desktop\ОДУ\РЕЖИМНЫЕ ДНИ\РД 20.12.2023 г\Итог РД табл.1,3\"/>
    </mc:Choice>
  </mc:AlternateContent>
  <bookViews>
    <workbookView xWindow="435" yWindow="5805" windowWidth="14805" windowHeight="11565" tabRatio="892" firstSheet="108" activeTab="131"/>
  </bookViews>
  <sheets>
    <sheet name="Содержание книги" sheetId="68" r:id="rId1"/>
    <sheet name="1" sheetId="61" r:id="rId2"/>
    <sheet name="2" sheetId="6" r:id="rId3"/>
    <sheet name="3" sheetId="63" r:id="rId4"/>
    <sheet name="4" sheetId="7" r:id="rId5"/>
    <sheet name="5" sheetId="8" r:id="rId6"/>
    <sheet name="6" sheetId="9" r:id="rId7"/>
    <sheet name="7" sheetId="10" r:id="rId8"/>
    <sheet name="8" sheetId="11" r:id="rId9"/>
    <sheet name="9" sheetId="12" r:id="rId10"/>
    <sheet name="10" sheetId="13" r:id="rId11"/>
    <sheet name="11" sheetId="86" r:id="rId12"/>
    <sheet name="12" sheetId="15" r:id="rId13"/>
    <sheet name="13" sheetId="16" r:id="rId14"/>
    <sheet name="14" sheetId="70" r:id="rId15"/>
    <sheet name="15" sheetId="17" r:id="rId16"/>
    <sheet name="16" sheetId="18" r:id="rId17"/>
    <sheet name="17" sheetId="119" r:id="rId18"/>
    <sheet name="18" sheetId="20" r:id="rId19"/>
    <sheet name="19" sheetId="21" r:id="rId20"/>
    <sheet name="20" sheetId="22" r:id="rId21"/>
    <sheet name="21" sheetId="69" r:id="rId22"/>
    <sheet name="21_1" sheetId="19" r:id="rId23"/>
    <sheet name="21_2" sheetId="145" r:id="rId24"/>
    <sheet name="21_3" sheetId="147" r:id="rId25"/>
    <sheet name="21_4" sheetId="146" r:id="rId26"/>
    <sheet name="21_5" sheetId="152" r:id="rId27"/>
    <sheet name="21_5.1" sheetId="153" r:id="rId28"/>
    <sheet name="22" sheetId="87" r:id="rId29"/>
    <sheet name="23" sheetId="88" r:id="rId30"/>
    <sheet name="24" sheetId="89" r:id="rId31"/>
    <sheet name="25" sheetId="26" r:id="rId32"/>
    <sheet name="26" sheetId="27" r:id="rId33"/>
    <sheet name="27" sheetId="28" r:id="rId34"/>
    <sheet name="28" sheetId="29" r:id="rId35"/>
    <sheet name="29" sheetId="30" r:id="rId36"/>
    <sheet name="30" sheetId="31" r:id="rId37"/>
    <sheet name="31" sheetId="32" r:id="rId38"/>
    <sheet name="32" sheetId="33" r:id="rId39"/>
    <sheet name="33" sheetId="34" r:id="rId40"/>
    <sheet name="34" sheetId="35" r:id="rId41"/>
    <sheet name="34_1" sheetId="99" r:id="rId42"/>
    <sheet name="35" sheetId="36" r:id="rId43"/>
    <sheet name="36" sheetId="37" r:id="rId44"/>
    <sheet name="37" sheetId="66" r:id="rId45"/>
    <sheet name="38" sheetId="65" r:id="rId46"/>
    <sheet name="39" sheetId="64" r:id="rId47"/>
    <sheet name="39_1" sheetId="116" r:id="rId48"/>
    <sheet name="40" sheetId="38" r:id="rId49"/>
    <sheet name="40 _1" sheetId="150" r:id="rId50"/>
    <sheet name="41" sheetId="39" r:id="rId51"/>
    <sheet name="41_1" sheetId="111" r:id="rId52"/>
    <sheet name="42" sheetId="40" r:id="rId53"/>
    <sheet name="43" sheetId="5" r:id="rId54"/>
    <sheet name="44" sheetId="4" r:id="rId55"/>
    <sheet name="45" sheetId="71" r:id="rId56"/>
    <sheet name="свод.табл.3 г.Вологда" sheetId="41" r:id="rId57"/>
    <sheet name="46" sheetId="42" r:id="rId58"/>
    <sheet name="47" sheetId="43" r:id="rId59"/>
    <sheet name="48" sheetId="44" r:id="rId60"/>
    <sheet name="48_1" sheetId="112" r:id="rId61"/>
    <sheet name="48_2" sheetId="113" r:id="rId62"/>
    <sheet name="48_3" sheetId="151" r:id="rId63"/>
    <sheet name="49" sheetId="45" r:id="rId64"/>
    <sheet name="50" sheetId="46" r:id="rId65"/>
    <sheet name="50-1" sheetId="92" r:id="rId66"/>
    <sheet name="50-2" sheetId="93" r:id="rId67"/>
    <sheet name="50-3" sheetId="100" r:id="rId68"/>
    <sheet name="51" sheetId="47" r:id="rId69"/>
    <sheet name="52" sheetId="48" r:id="rId70"/>
    <sheet name="53" sheetId="149" r:id="rId71"/>
    <sheet name="54" sheetId="50" r:id="rId72"/>
    <sheet name="55" sheetId="94" r:id="rId73"/>
    <sheet name="56" sheetId="52" r:id="rId74"/>
    <sheet name="57" sheetId="53" r:id="rId75"/>
    <sheet name="58" sheetId="54" r:id="rId76"/>
    <sheet name="58-1" sheetId="159" r:id="rId77"/>
    <sheet name="59" sheetId="55" r:id="rId78"/>
    <sheet name="60" sheetId="56" r:id="rId79"/>
    <sheet name="61" sheetId="57" r:id="rId80"/>
    <sheet name="62" sheetId="58" r:id="rId81"/>
    <sheet name="63" sheetId="59" r:id="rId82"/>
    <sheet name="64" sheetId="72" r:id="rId83"/>
    <sheet name="65" sheetId="74" r:id="rId84"/>
    <sheet name="66" sheetId="95" r:id="rId85"/>
    <sheet name="66_1" sheetId="118" r:id="rId86"/>
    <sheet name="67" sheetId="76" r:id="rId87"/>
    <sheet name="68" sheetId="77" r:id="rId88"/>
    <sheet name="69" sheetId="78" r:id="rId89"/>
    <sheet name="70" sheetId="79" r:id="rId90"/>
    <sheet name="70_1" sheetId="143" r:id="rId91"/>
    <sheet name="71" sheetId="80" r:id="rId92"/>
    <sheet name="72" sheetId="81" r:id="rId93"/>
    <sheet name="73" sheetId="82" r:id="rId94"/>
    <sheet name="74" sheetId="91" r:id="rId95"/>
    <sheet name="75" sheetId="83" r:id="rId96"/>
    <sheet name="76" sheetId="102" r:id="rId97"/>
    <sheet name="77" sheetId="103" r:id="rId98"/>
    <sheet name="78" sheetId="104" r:id="rId99"/>
    <sheet name="79" sheetId="105" r:id="rId100"/>
    <sheet name="80" sheetId="106" r:id="rId101"/>
    <sheet name="81" sheetId="107" r:id="rId102"/>
    <sheet name="81-1" sheetId="130" r:id="rId103"/>
    <sheet name="82" sheetId="114" r:id="rId104"/>
    <sheet name="83" sheetId="115" r:id="rId105"/>
    <sheet name="84" sheetId="128" r:id="rId106"/>
    <sheet name="85" sheetId="126" r:id="rId107"/>
    <sheet name="86" sheetId="127" r:id="rId108"/>
    <sheet name="87" sheetId="120" r:id="rId109"/>
    <sheet name="88" sheetId="121" r:id="rId110"/>
    <sheet name="89" sheetId="122" state="hidden" r:id="rId111"/>
    <sheet name="90" sheetId="123" r:id="rId112"/>
    <sheet name="90_1" sheetId="148" r:id="rId113"/>
    <sheet name="91" sheetId="124" r:id="rId114"/>
    <sheet name="92" sheetId="132" r:id="rId115"/>
    <sheet name="93" sheetId="133" r:id="rId116"/>
    <sheet name="94" sheetId="134" r:id="rId117"/>
    <sheet name="95" sheetId="135" r:id="rId118"/>
    <sheet name="96" sheetId="136" r:id="rId119"/>
    <sheet name="97" sheetId="137" r:id="rId120"/>
    <sheet name="98" sheetId="157" r:id="rId121"/>
    <sheet name="99" sheetId="160" r:id="rId122"/>
    <sheet name="100" sheetId="161" r:id="rId123"/>
    <sheet name="свод. ПО Вологодское" sheetId="60" r:id="rId124"/>
    <sheet name="ЭТУ Вожега" sheetId="129" r:id="rId125"/>
    <sheet name="ЭТУ Тотьма" sheetId="125" r:id="rId126"/>
    <sheet name="ЭСУ Вытегра" sheetId="97" r:id="rId127"/>
    <sheet name="ЭСУ Белозерск" sheetId="98" r:id="rId128"/>
    <sheet name="ЭСУ Харовск" sheetId="110" r:id="rId129"/>
    <sheet name="ЭСУ Сямжа" sheetId="139" r:id="rId130"/>
    <sheet name="г. Грязовец" sheetId="140" r:id="rId131"/>
    <sheet name="г. Сокол" sheetId="158" r:id="rId132"/>
    <sheet name="Лист1" sheetId="131" state="hidden" r:id="rId133"/>
  </sheets>
  <externalReferences>
    <externalReference r:id="rId134"/>
    <externalReference r:id="rId135"/>
    <externalReference r:id="rId136"/>
  </externalReferences>
  <definedNames>
    <definedName name="_xlnm.Print_Area" localSheetId="11">'11'!$A$1:$Q$42</definedName>
    <definedName name="_xlnm.Print_Area" localSheetId="28">'22'!$A$1:$Q$42</definedName>
    <definedName name="_xlnm.Print_Area" localSheetId="29">'23'!$A$1:$Q$42</definedName>
    <definedName name="_xlnm.Print_Area" localSheetId="30">'24'!$A$1:$Q$42</definedName>
    <definedName name="_xlnm.Print_Area" localSheetId="70">'53'!$A$1:$Q$42</definedName>
    <definedName name="_xlnm.Print_Area" localSheetId="71">'54'!$A$1:$Q$42</definedName>
    <definedName name="_xlnm.Print_Area" localSheetId="72">'55'!$A$1:$Q$42</definedName>
    <definedName name="_xlnm.Print_Area" localSheetId="73">'56'!$A$1:$Q$42</definedName>
    <definedName name="_xlnm.Print_Area" localSheetId="74">'57'!$A$1:$Q$42</definedName>
    <definedName name="_xlnm.Print_Area" localSheetId="75">'58'!$A$1:$Q$42</definedName>
    <definedName name="_xlnm.Print_Area" localSheetId="76">'58-1'!$A$1:$Q$42</definedName>
    <definedName name="_xlnm.Print_Area" localSheetId="77">'59'!$A$1:$Q$42</definedName>
    <definedName name="_xlnm.Print_Area" localSheetId="79">'61'!$A$1:$Q$42</definedName>
    <definedName name="_xlnm.Print_Area" localSheetId="80">'62'!$A$1:$Q$42</definedName>
    <definedName name="_xlnm.Print_Area" localSheetId="81">'63'!$A$1:$Q$42</definedName>
    <definedName name="_xlnm.Print_Area" localSheetId="82">'64'!$A$1:$Q$42</definedName>
    <definedName name="_xlnm.Print_Area" localSheetId="83">'65'!$A$1:$Q$42</definedName>
    <definedName name="_xlnm.Print_Area" localSheetId="84">'66'!$A$1:$Q$42</definedName>
    <definedName name="_xlnm.Print_Area" localSheetId="85">'66_1'!$A$1:$Q$42</definedName>
    <definedName name="_xlnm.Print_Area" localSheetId="86">'67'!$A$1:$Q$42</definedName>
    <definedName name="_xlnm.Print_Area" localSheetId="87">'68'!$A$1:$Q$42</definedName>
    <definedName name="_xlnm.Print_Area" localSheetId="88">'69'!$A$1:$Q$42</definedName>
    <definedName name="_xlnm.Print_Area" localSheetId="89">'70'!$A$1:$Q$42</definedName>
    <definedName name="_xlnm.Print_Area" localSheetId="90">'70_1'!$A$1:$Q$42</definedName>
    <definedName name="_xlnm.Print_Area" localSheetId="91">'71'!$A$1:$Q$42</definedName>
    <definedName name="_xlnm.Print_Area" localSheetId="92">'72'!$A$1:$Q$42</definedName>
    <definedName name="_xlnm.Print_Area" localSheetId="93">'73'!$A$1:$Q$42</definedName>
    <definedName name="_xlnm.Print_Area" localSheetId="94">'74'!$A$1:$Q$42</definedName>
    <definedName name="_xlnm.Print_Area" localSheetId="95">'75'!$A$1:$Q$42</definedName>
    <definedName name="_xlnm.Print_Area" localSheetId="96">'76'!$A$1:$Q$42</definedName>
    <definedName name="_xlnm.Print_Area" localSheetId="97">'77'!$A$1:$Q$42</definedName>
    <definedName name="_xlnm.Print_Area" localSheetId="98">'78'!$A$1:$Q$42</definedName>
    <definedName name="_xlnm.Print_Area" localSheetId="99">'79'!$A$1:$Q$42</definedName>
    <definedName name="_xlnm.Print_Area" localSheetId="100">'80'!$A$1:$Q$42</definedName>
    <definedName name="_xlnm.Print_Area" localSheetId="101">'81'!$A$1:$Q$42</definedName>
    <definedName name="_xlnm.Print_Area" localSheetId="102">'81-1'!$A$1:$Q$42</definedName>
    <definedName name="_xlnm.Print_Area" localSheetId="103">'82'!$A$1:$Q$42</definedName>
    <definedName name="_xlnm.Print_Area" localSheetId="104">'83'!$A$1:$Q$42</definedName>
    <definedName name="_xlnm.Print_Area" localSheetId="105">'84'!$A$1:$Q$42</definedName>
    <definedName name="_xlnm.Print_Area" localSheetId="106">'85'!$A$1:$Q$42</definedName>
    <definedName name="_xlnm.Print_Area" localSheetId="107">'86'!$A$1:$Q$42</definedName>
    <definedName name="_xlnm.Print_Area" localSheetId="56">'свод.табл.3 г.Вологда'!$A$1:$G$46</definedName>
    <definedName name="_xlnm.Print_Area" localSheetId="0">'Содержание книги'!$A$1:$C$40</definedName>
  </definedNames>
  <calcPr calcId="162913" refMode="R1C1"/>
</workbook>
</file>

<file path=xl/calcChain.xml><?xml version="1.0" encoding="utf-8"?>
<calcChain xmlns="http://schemas.openxmlformats.org/spreadsheetml/2006/main">
  <c r="G14" i="158" l="1"/>
  <c r="B36" i="41"/>
  <c r="E14" i="107" l="1"/>
  <c r="E15" i="107"/>
  <c r="E16" i="107"/>
  <c r="E17" i="107"/>
  <c r="E18" i="107"/>
  <c r="E19" i="107"/>
  <c r="E20" i="107"/>
  <c r="E21" i="107"/>
  <c r="E22" i="107"/>
  <c r="E23" i="107"/>
  <c r="E24" i="107"/>
  <c r="E25" i="107"/>
  <c r="E26" i="107"/>
  <c r="E27" i="107"/>
  <c r="E28" i="107"/>
  <c r="E29" i="107"/>
  <c r="E30" i="107"/>
  <c r="E31" i="107"/>
  <c r="E32" i="107"/>
  <c r="E33" i="107"/>
  <c r="E34" i="107"/>
  <c r="E35" i="107"/>
  <c r="E36" i="107"/>
  <c r="E37" i="107"/>
  <c r="E38" i="107"/>
  <c r="I14" i="148"/>
  <c r="I15" i="148"/>
  <c r="I16" i="148"/>
  <c r="I17" i="148"/>
  <c r="I18" i="148"/>
  <c r="I19" i="148"/>
  <c r="I20" i="148"/>
  <c r="I21" i="148"/>
  <c r="I22" i="148"/>
  <c r="I23" i="148"/>
  <c r="I24" i="148"/>
  <c r="I25" i="148"/>
  <c r="I26" i="148"/>
  <c r="I27" i="148"/>
  <c r="I28" i="148"/>
  <c r="I29" i="148"/>
  <c r="I30" i="148"/>
  <c r="I31" i="148"/>
  <c r="I32" i="148"/>
  <c r="I33" i="148"/>
  <c r="I34" i="148"/>
  <c r="I35" i="148"/>
  <c r="I36" i="148"/>
  <c r="I37" i="148"/>
  <c r="I38" i="148"/>
  <c r="E14" i="148"/>
  <c r="E15" i="148"/>
  <c r="E16" i="148"/>
  <c r="E17" i="148"/>
  <c r="E18" i="148"/>
  <c r="E19" i="148"/>
  <c r="E20" i="148"/>
  <c r="E21" i="148"/>
  <c r="E22" i="148"/>
  <c r="E23" i="148"/>
  <c r="E24" i="148"/>
  <c r="E25" i="148"/>
  <c r="E26" i="148"/>
  <c r="E27" i="148"/>
  <c r="E28" i="148"/>
  <c r="E29" i="148"/>
  <c r="E30" i="148"/>
  <c r="E31" i="148"/>
  <c r="E32" i="148"/>
  <c r="E33" i="148"/>
  <c r="E34" i="148"/>
  <c r="E35" i="148"/>
  <c r="E36" i="148"/>
  <c r="E37" i="148"/>
  <c r="E38" i="148"/>
  <c r="Q14" i="123"/>
  <c r="Q15" i="123"/>
  <c r="Q16" i="123"/>
  <c r="Q17" i="123"/>
  <c r="Q18" i="123"/>
  <c r="Q19" i="123"/>
  <c r="Q20" i="123"/>
  <c r="Q21" i="123"/>
  <c r="Q22" i="123"/>
  <c r="Q23" i="123"/>
  <c r="Q24" i="123"/>
  <c r="Q25" i="123"/>
  <c r="Q26" i="123"/>
  <c r="Q27" i="123"/>
  <c r="Q28" i="123"/>
  <c r="Q29" i="123"/>
  <c r="Q30" i="123"/>
  <c r="Q31" i="123"/>
  <c r="Q32" i="123"/>
  <c r="Q33" i="123"/>
  <c r="Q34" i="123"/>
  <c r="Q35" i="123"/>
  <c r="Q36" i="123"/>
  <c r="Q37" i="123"/>
  <c r="Q38" i="123"/>
  <c r="I14" i="123"/>
  <c r="I15" i="123"/>
  <c r="I16" i="123"/>
  <c r="I17" i="123"/>
  <c r="I18" i="123"/>
  <c r="I19" i="123"/>
  <c r="I20" i="123"/>
  <c r="I21" i="123"/>
  <c r="I22" i="123"/>
  <c r="I23" i="123"/>
  <c r="I24" i="123"/>
  <c r="I25" i="123"/>
  <c r="I26" i="123"/>
  <c r="I27" i="123"/>
  <c r="I28" i="123"/>
  <c r="I29" i="123"/>
  <c r="I30" i="123"/>
  <c r="I31" i="123"/>
  <c r="I32" i="123"/>
  <c r="I33" i="123"/>
  <c r="I34" i="123"/>
  <c r="I35" i="123"/>
  <c r="I36" i="123"/>
  <c r="I37" i="123"/>
  <c r="I38" i="123"/>
  <c r="M38" i="15" l="1"/>
  <c r="E38" i="15"/>
  <c r="Q38" i="15"/>
  <c r="I38" i="15"/>
  <c r="E38" i="13"/>
  <c r="I38" i="13"/>
  <c r="Q38" i="13"/>
  <c r="M38" i="13"/>
  <c r="B20" i="41"/>
  <c r="B14" i="140" l="1"/>
  <c r="D14" i="140" s="1"/>
  <c r="E14" i="140"/>
  <c r="G14" i="140" s="1"/>
  <c r="E37" i="98"/>
  <c r="G37" i="98" s="1"/>
  <c r="B37" i="98"/>
  <c r="D37" i="98" s="1"/>
  <c r="E14" i="98"/>
  <c r="G14" i="98" s="1"/>
  <c r="E14" i="110"/>
  <c r="G14" i="110" s="1"/>
  <c r="E14" i="139"/>
  <c r="G14" i="139" s="1"/>
  <c r="E14" i="158"/>
  <c r="E14" i="97"/>
  <c r="G14" i="97" s="1"/>
  <c r="B14" i="98"/>
  <c r="D14" i="98" s="1"/>
  <c r="B14" i="110"/>
  <c r="D14" i="110" s="1"/>
  <c r="B14" i="139"/>
  <c r="D14" i="139" s="1"/>
  <c r="B14" i="158"/>
  <c r="D14" i="158" s="1"/>
  <c r="B14" i="97"/>
  <c r="D14" i="97" s="1"/>
  <c r="E14" i="125"/>
  <c r="G14" i="125" s="1"/>
  <c r="E15" i="110"/>
  <c r="G15" i="110" s="1"/>
  <c r="E15" i="139"/>
  <c r="G15" i="139" s="1"/>
  <c r="E15" i="140"/>
  <c r="G15" i="140" s="1"/>
  <c r="E15" i="158"/>
  <c r="G15" i="158" s="1"/>
  <c r="E14" i="129"/>
  <c r="G14" i="129" s="1"/>
  <c r="B14" i="125"/>
  <c r="D14" i="125" s="1"/>
  <c r="B15" i="110"/>
  <c r="D15" i="110" s="1"/>
  <c r="B15" i="139"/>
  <c r="D15" i="139" s="1"/>
  <c r="B15" i="140"/>
  <c r="D15" i="140" s="1"/>
  <c r="B15" i="158"/>
  <c r="D15" i="158" s="1"/>
  <c r="B14" i="129"/>
  <c r="D14" i="129" s="1"/>
  <c r="Q38" i="43"/>
  <c r="Q38" i="44"/>
  <c r="Q38" i="112"/>
  <c r="Q38" i="113"/>
  <c r="Q38" i="151"/>
  <c r="Q38" i="45"/>
  <c r="Q38" i="46"/>
  <c r="Q38" i="92"/>
  <c r="Q38" i="93"/>
  <c r="Q38" i="100"/>
  <c r="Q38" i="47"/>
  <c r="Q38" i="48"/>
  <c r="Q38" i="50"/>
  <c r="Q38" i="94"/>
  <c r="Q38" i="52"/>
  <c r="Q38" i="53"/>
  <c r="Q38" i="54"/>
  <c r="Q38" i="159"/>
  <c r="Q38" i="55"/>
  <c r="Q38" i="56"/>
  <c r="Q38" i="57"/>
  <c r="Q38" i="58"/>
  <c r="Q38" i="59"/>
  <c r="Q38" i="72"/>
  <c r="Q38" i="74"/>
  <c r="Q38" i="95"/>
  <c r="Q38" i="118"/>
  <c r="Q38" i="76"/>
  <c r="Q38" i="77"/>
  <c r="Q38" i="78"/>
  <c r="Q38" i="79"/>
  <c r="Q38" i="143"/>
  <c r="Q38" i="80"/>
  <c r="Q38" i="81"/>
  <c r="Q38" i="82"/>
  <c r="Q38" i="91"/>
  <c r="Q38" i="83"/>
  <c r="Q38" i="102"/>
  <c r="Q38" i="103"/>
  <c r="Q38" i="104"/>
  <c r="Q38" i="105"/>
  <c r="Q38" i="106"/>
  <c r="Q38" i="107"/>
  <c r="Q38" i="130"/>
  <c r="Q38" i="114"/>
  <c r="Q38" i="115"/>
  <c r="Q38" i="128"/>
  <c r="Q38" i="126"/>
  <c r="Q38" i="127"/>
  <c r="Q38" i="120"/>
  <c r="Q38" i="121"/>
  <c r="Q38" i="148"/>
  <c r="Q38" i="124"/>
  <c r="Q38" i="132"/>
  <c r="Q38" i="133"/>
  <c r="Q38" i="134"/>
  <c r="Q38" i="135"/>
  <c r="Q38" i="136"/>
  <c r="Q38" i="137"/>
  <c r="Q38" i="157"/>
  <c r="Q38" i="160"/>
  <c r="Q38" i="161"/>
  <c r="Q38" i="42"/>
  <c r="M38" i="43"/>
  <c r="M38" i="44"/>
  <c r="M38" i="112"/>
  <c r="M38" i="113"/>
  <c r="M38" i="151"/>
  <c r="M38" i="45"/>
  <c r="M38" i="46"/>
  <c r="M38" i="92"/>
  <c r="M38" i="93"/>
  <c r="M38" i="100"/>
  <c r="M38" i="47"/>
  <c r="M38" i="48"/>
  <c r="M38" i="50"/>
  <c r="M38" i="94"/>
  <c r="M38" i="52"/>
  <c r="M38" i="53"/>
  <c r="M38" i="54"/>
  <c r="M38" i="159"/>
  <c r="M38" i="55"/>
  <c r="M38" i="56"/>
  <c r="M38" i="57"/>
  <c r="M38" i="58"/>
  <c r="M38" i="59"/>
  <c r="M38" i="72"/>
  <c r="M38" i="74"/>
  <c r="M38" i="95"/>
  <c r="M38" i="118"/>
  <c r="M38" i="76"/>
  <c r="M38" i="77"/>
  <c r="M38" i="78"/>
  <c r="M38" i="79"/>
  <c r="M38" i="143"/>
  <c r="M38" i="80"/>
  <c r="M38" i="81"/>
  <c r="M38" i="82"/>
  <c r="M38" i="91"/>
  <c r="M38" i="83"/>
  <c r="M38" i="102"/>
  <c r="M38" i="103"/>
  <c r="M38" i="104"/>
  <c r="M38" i="105"/>
  <c r="M38" i="106"/>
  <c r="M38" i="107"/>
  <c r="M38" i="130"/>
  <c r="M38" i="114"/>
  <c r="M38" i="115"/>
  <c r="M38" i="128"/>
  <c r="M38" i="126"/>
  <c r="M38" i="127"/>
  <c r="M38" i="120"/>
  <c r="M38" i="121"/>
  <c r="M38" i="123"/>
  <c r="M38" i="148"/>
  <c r="M38" i="124"/>
  <c r="M38" i="132"/>
  <c r="M38" i="133"/>
  <c r="M38" i="134"/>
  <c r="M38" i="135"/>
  <c r="M38" i="136"/>
  <c r="M38" i="137"/>
  <c r="M38" i="157"/>
  <c r="M38" i="160"/>
  <c r="M38" i="161"/>
  <c r="M38" i="42"/>
  <c r="I38" i="43"/>
  <c r="I38" i="44"/>
  <c r="I38" i="112"/>
  <c r="I38" i="113"/>
  <c r="I38" i="151"/>
  <c r="I38" i="45"/>
  <c r="I38" i="46"/>
  <c r="I38" i="92"/>
  <c r="I38" i="93"/>
  <c r="I38" i="100"/>
  <c r="I38" i="47"/>
  <c r="I38" i="48"/>
  <c r="I38" i="50"/>
  <c r="I38" i="94"/>
  <c r="I38" i="52"/>
  <c r="I38" i="53"/>
  <c r="I38" i="54"/>
  <c r="I38" i="159"/>
  <c r="I38" i="55"/>
  <c r="I38" i="56"/>
  <c r="I38" i="57"/>
  <c r="I38" i="58"/>
  <c r="I38" i="59"/>
  <c r="I38" i="72"/>
  <c r="I38" i="74"/>
  <c r="I38" i="95"/>
  <c r="I38" i="118"/>
  <c r="I38" i="76"/>
  <c r="I38" i="77"/>
  <c r="I38" i="78"/>
  <c r="I38" i="79"/>
  <c r="I38" i="143"/>
  <c r="I38" i="80"/>
  <c r="I38" i="81"/>
  <c r="I38" i="82"/>
  <c r="I38" i="91"/>
  <c r="I38" i="83"/>
  <c r="I38" i="102"/>
  <c r="I38" i="103"/>
  <c r="I38" i="104"/>
  <c r="I38" i="105"/>
  <c r="I38" i="106"/>
  <c r="I38" i="130"/>
  <c r="I38" i="114"/>
  <c r="I38" i="115"/>
  <c r="I38" i="128"/>
  <c r="I38" i="126"/>
  <c r="I38" i="127"/>
  <c r="I38" i="120"/>
  <c r="I38" i="121"/>
  <c r="I38" i="124"/>
  <c r="I38" i="132"/>
  <c r="I38" i="133"/>
  <c r="I38" i="134"/>
  <c r="I38" i="135"/>
  <c r="I38" i="136"/>
  <c r="I38" i="137"/>
  <c r="I38" i="157"/>
  <c r="I38" i="160"/>
  <c r="I38" i="161"/>
  <c r="I38" i="42"/>
  <c r="E38" i="43"/>
  <c r="E38" i="44"/>
  <c r="E38" i="112"/>
  <c r="E38" i="113"/>
  <c r="E38" i="151"/>
  <c r="E38" i="45"/>
  <c r="E38" i="46"/>
  <c r="E38" i="92"/>
  <c r="E38" i="93"/>
  <c r="E38" i="100"/>
  <c r="E38" i="47"/>
  <c r="E38" i="48"/>
  <c r="E38" i="50"/>
  <c r="E38" i="94"/>
  <c r="E38" i="52"/>
  <c r="E38" i="53"/>
  <c r="E38" i="54"/>
  <c r="E38" i="159"/>
  <c r="E38" i="55"/>
  <c r="E38" i="56"/>
  <c r="E38" i="57"/>
  <c r="E38" i="58"/>
  <c r="E38" i="59"/>
  <c r="E38" i="72"/>
  <c r="E38" i="74"/>
  <c r="E38" i="95"/>
  <c r="E38" i="118"/>
  <c r="E38" i="76"/>
  <c r="E38" i="77"/>
  <c r="E38" i="78"/>
  <c r="E38" i="79"/>
  <c r="E38" i="143"/>
  <c r="E38" i="80"/>
  <c r="E38" i="81"/>
  <c r="E38" i="82"/>
  <c r="E38" i="91"/>
  <c r="E38" i="83"/>
  <c r="E38" i="102"/>
  <c r="E38" i="103"/>
  <c r="E38" i="104"/>
  <c r="E38" i="105"/>
  <c r="E38" i="106"/>
  <c r="E38" i="130"/>
  <c r="E38" i="114"/>
  <c r="E38" i="115"/>
  <c r="E38" i="128"/>
  <c r="E38" i="126"/>
  <c r="E38" i="127"/>
  <c r="E38" i="120"/>
  <c r="E38" i="121"/>
  <c r="E38" i="123"/>
  <c r="E38" i="124"/>
  <c r="E38" i="132"/>
  <c r="E38" i="133"/>
  <c r="E38" i="134"/>
  <c r="E38" i="135"/>
  <c r="E38" i="136"/>
  <c r="E38" i="137"/>
  <c r="E38" i="157"/>
  <c r="E38" i="160"/>
  <c r="E38" i="161"/>
  <c r="E38" i="42"/>
  <c r="E13" i="41" l="1"/>
  <c r="E14" i="60" s="1"/>
  <c r="G14" i="60" s="1"/>
  <c r="B13" i="41"/>
  <c r="Q38" i="61"/>
  <c r="Q38" i="6"/>
  <c r="Q38" i="63"/>
  <c r="Q38" i="7"/>
  <c r="Q38" i="8"/>
  <c r="Q38" i="9"/>
  <c r="Q38" i="10"/>
  <c r="Q38" i="11"/>
  <c r="Q38" i="12"/>
  <c r="Q38" i="86"/>
  <c r="Q38" i="16"/>
  <c r="Q38" i="70"/>
  <c r="Q38" i="17"/>
  <c r="Q38" i="18"/>
  <c r="Q38" i="119"/>
  <c r="Q38" i="20"/>
  <c r="Q38" i="21"/>
  <c r="Q38" i="22"/>
  <c r="Q38" i="69"/>
  <c r="Q38" i="19"/>
  <c r="Q38" i="145"/>
  <c r="Q38" i="147"/>
  <c r="Q38" i="146"/>
  <c r="Q38" i="152"/>
  <c r="Q38" i="153"/>
  <c r="Q38" i="87"/>
  <c r="Q38" i="88"/>
  <c r="Q38" i="89"/>
  <c r="Q38" i="26"/>
  <c r="Q38" i="27"/>
  <c r="Q38" i="28"/>
  <c r="Q38" i="29"/>
  <c r="Q38" i="30"/>
  <c r="Q38" i="31"/>
  <c r="Q38" i="32"/>
  <c r="Q38" i="33"/>
  <c r="Q38" i="34"/>
  <c r="Q38" i="35"/>
  <c r="Q38" i="99"/>
  <c r="Q38" i="36"/>
  <c r="Q38" i="37"/>
  <c r="Q38" i="66"/>
  <c r="Q38" i="65"/>
  <c r="Q38" i="64"/>
  <c r="Q38" i="116"/>
  <c r="Q38" i="38"/>
  <c r="Q38" i="150"/>
  <c r="Q38" i="39"/>
  <c r="Q38" i="111"/>
  <c r="Q38" i="40"/>
  <c r="Q38" i="5"/>
  <c r="Q38" i="4"/>
  <c r="Q38" i="71"/>
  <c r="M38" i="61"/>
  <c r="M38" i="6"/>
  <c r="M38" i="63"/>
  <c r="M38" i="7"/>
  <c r="M38" i="8"/>
  <c r="M38" i="9"/>
  <c r="M38" i="10"/>
  <c r="M38" i="11"/>
  <c r="M38" i="12"/>
  <c r="M38" i="86"/>
  <c r="M38" i="16"/>
  <c r="M38" i="70"/>
  <c r="M38" i="17"/>
  <c r="M38" i="18"/>
  <c r="M38" i="119"/>
  <c r="M38" i="20"/>
  <c r="M38" i="21"/>
  <c r="M38" i="22"/>
  <c r="M38" i="69"/>
  <c r="M38" i="19"/>
  <c r="M38" i="145"/>
  <c r="M38" i="147"/>
  <c r="M38" i="146"/>
  <c r="M38" i="152"/>
  <c r="M38" i="153"/>
  <c r="M38" i="87"/>
  <c r="M38" i="88"/>
  <c r="M38" i="89"/>
  <c r="M38" i="26"/>
  <c r="M38" i="27"/>
  <c r="M38" i="28"/>
  <c r="M38" i="29"/>
  <c r="M38" i="30"/>
  <c r="M38" i="31"/>
  <c r="M38" i="32"/>
  <c r="M38" i="33"/>
  <c r="M38" i="34"/>
  <c r="M38" i="35"/>
  <c r="M38" i="99"/>
  <c r="M38" i="36"/>
  <c r="M38" i="37"/>
  <c r="M38" i="66"/>
  <c r="M38" i="65"/>
  <c r="M38" i="64"/>
  <c r="M38" i="116"/>
  <c r="M38" i="38"/>
  <c r="M38" i="150"/>
  <c r="M38" i="39"/>
  <c r="M38" i="111"/>
  <c r="M38" i="40"/>
  <c r="M38" i="5"/>
  <c r="M38" i="4"/>
  <c r="M38" i="71"/>
  <c r="I38" i="61"/>
  <c r="I38" i="6"/>
  <c r="I38" i="63"/>
  <c r="I38" i="7"/>
  <c r="I38" i="8"/>
  <c r="I38" i="9"/>
  <c r="I38" i="10"/>
  <c r="I38" i="11"/>
  <c r="I38" i="12"/>
  <c r="I38" i="86"/>
  <c r="I38" i="16"/>
  <c r="I38" i="70"/>
  <c r="I38" i="17"/>
  <c r="I38" i="18"/>
  <c r="I38" i="119"/>
  <c r="I38" i="20"/>
  <c r="I38" i="21"/>
  <c r="I38" i="22"/>
  <c r="I38" i="69"/>
  <c r="I38" i="19"/>
  <c r="I38" i="145"/>
  <c r="I38" i="147"/>
  <c r="I38" i="146"/>
  <c r="I38" i="152"/>
  <c r="I38" i="153"/>
  <c r="I38" i="87"/>
  <c r="I38" i="88"/>
  <c r="I38" i="89"/>
  <c r="I38" i="26"/>
  <c r="I38" i="27"/>
  <c r="I38" i="28"/>
  <c r="I38" i="29"/>
  <c r="I38" i="30"/>
  <c r="I38" i="31"/>
  <c r="I38" i="32"/>
  <c r="I38" i="33"/>
  <c r="I38" i="34"/>
  <c r="I38" i="35"/>
  <c r="I38" i="99"/>
  <c r="I38" i="36"/>
  <c r="I38" i="37"/>
  <c r="I38" i="66"/>
  <c r="I38" i="65"/>
  <c r="I38" i="64"/>
  <c r="I38" i="116"/>
  <c r="I38" i="38"/>
  <c r="I38" i="150"/>
  <c r="I38" i="39"/>
  <c r="I38" i="111"/>
  <c r="I38" i="40"/>
  <c r="I38" i="5"/>
  <c r="I38" i="4"/>
  <c r="I38" i="71"/>
  <c r="E38" i="61"/>
  <c r="E38" i="6"/>
  <c r="E38" i="63"/>
  <c r="E38" i="7"/>
  <c r="E38" i="8"/>
  <c r="E38" i="9"/>
  <c r="E38" i="10"/>
  <c r="E38" i="11"/>
  <c r="E38" i="12"/>
  <c r="E38" i="86"/>
  <c r="E38" i="16"/>
  <c r="E38" i="70"/>
  <c r="E38" i="17"/>
  <c r="E38" i="18"/>
  <c r="E38" i="119"/>
  <c r="E38" i="20"/>
  <c r="E38" i="21"/>
  <c r="E38" i="22"/>
  <c r="E38" i="69"/>
  <c r="E38" i="19"/>
  <c r="E38" i="145"/>
  <c r="E38" i="147"/>
  <c r="E38" i="146"/>
  <c r="E38" i="152"/>
  <c r="E38" i="153"/>
  <c r="E38" i="87"/>
  <c r="E38" i="88"/>
  <c r="E38" i="89"/>
  <c r="E38" i="26"/>
  <c r="E38" i="27"/>
  <c r="E38" i="28"/>
  <c r="E38" i="29"/>
  <c r="E38" i="30"/>
  <c r="E38" i="31"/>
  <c r="E38" i="32"/>
  <c r="E38" i="33"/>
  <c r="E38" i="34"/>
  <c r="E38" i="35"/>
  <c r="E38" i="99"/>
  <c r="E38" i="36"/>
  <c r="E38" i="37"/>
  <c r="E38" i="66"/>
  <c r="E38" i="65"/>
  <c r="E38" i="64"/>
  <c r="E38" i="116"/>
  <c r="E38" i="38"/>
  <c r="E38" i="150"/>
  <c r="E38" i="39"/>
  <c r="E38" i="111"/>
  <c r="E38" i="40"/>
  <c r="E38" i="5"/>
  <c r="E38" i="4"/>
  <c r="E38" i="71"/>
  <c r="G13" i="41" l="1"/>
  <c r="D13" i="41"/>
  <c r="B14" i="60"/>
  <c r="D14" i="60" s="1"/>
  <c r="N10" i="161"/>
  <c r="J10" i="161"/>
  <c r="E16" i="140"/>
  <c r="E17" i="140"/>
  <c r="E18" i="140"/>
  <c r="E19" i="140"/>
  <c r="E20" i="140"/>
  <c r="E21" i="140"/>
  <c r="E22" i="140"/>
  <c r="E23" i="140"/>
  <c r="E24" i="140"/>
  <c r="E25" i="140"/>
  <c r="E26" i="140"/>
  <c r="E27" i="140"/>
  <c r="E28" i="140"/>
  <c r="E29" i="140"/>
  <c r="E30" i="140"/>
  <c r="E31" i="140"/>
  <c r="E32" i="140"/>
  <c r="E33" i="140"/>
  <c r="E34" i="140"/>
  <c r="E35" i="140"/>
  <c r="E36" i="140"/>
  <c r="E37" i="140"/>
  <c r="B16" i="140"/>
  <c r="B17" i="140"/>
  <c r="B18" i="140"/>
  <c r="B19" i="140"/>
  <c r="B20" i="140"/>
  <c r="B21" i="140"/>
  <c r="B22" i="140"/>
  <c r="B23" i="140"/>
  <c r="B24" i="140"/>
  <c r="B25" i="140"/>
  <c r="B26" i="140"/>
  <c r="B27" i="140"/>
  <c r="B28" i="140"/>
  <c r="B29" i="140"/>
  <c r="B30" i="140"/>
  <c r="B31" i="140"/>
  <c r="B32" i="140"/>
  <c r="B33" i="140"/>
  <c r="B34" i="140"/>
  <c r="B35" i="140"/>
  <c r="B36" i="140"/>
  <c r="B37" i="140"/>
  <c r="N10" i="160"/>
  <c r="J10" i="160"/>
  <c r="M11" i="159" l="1"/>
  <c r="N10" i="159"/>
  <c r="J10" i="159"/>
  <c r="E16" i="158" l="1"/>
  <c r="G16" i="158" s="1"/>
  <c r="E17" i="158"/>
  <c r="G17" i="158" s="1"/>
  <c r="E18" i="158"/>
  <c r="G18" i="158" s="1"/>
  <c r="E19" i="158"/>
  <c r="G19" i="158" s="1"/>
  <c r="E20" i="158"/>
  <c r="G20" i="158" s="1"/>
  <c r="E21" i="158"/>
  <c r="G21" i="158" s="1"/>
  <c r="E22" i="158"/>
  <c r="G22" i="158" s="1"/>
  <c r="E23" i="158"/>
  <c r="G23" i="158" s="1"/>
  <c r="E24" i="158"/>
  <c r="G24" i="158" s="1"/>
  <c r="E25" i="158"/>
  <c r="G25" i="158" s="1"/>
  <c r="E26" i="158"/>
  <c r="G26" i="158" s="1"/>
  <c r="E27" i="158"/>
  <c r="G27" i="158" s="1"/>
  <c r="E28" i="158"/>
  <c r="G28" i="158" s="1"/>
  <c r="E29" i="158"/>
  <c r="G29" i="158" s="1"/>
  <c r="E30" i="158"/>
  <c r="G30" i="158" s="1"/>
  <c r="E31" i="158"/>
  <c r="G31" i="158" s="1"/>
  <c r="E32" i="158"/>
  <c r="G32" i="158" s="1"/>
  <c r="E33" i="158"/>
  <c r="G33" i="158" s="1"/>
  <c r="E34" i="158"/>
  <c r="G34" i="158" s="1"/>
  <c r="E35" i="158"/>
  <c r="G35" i="158" s="1"/>
  <c r="E36" i="158"/>
  <c r="G36" i="158" s="1"/>
  <c r="E37" i="158"/>
  <c r="G37" i="158" s="1"/>
  <c r="B16" i="158"/>
  <c r="D16" i="158" s="1"/>
  <c r="B17" i="158"/>
  <c r="D17" i="158" s="1"/>
  <c r="B18" i="158"/>
  <c r="D18" i="158" s="1"/>
  <c r="B19" i="158"/>
  <c r="D19" i="158" s="1"/>
  <c r="B20" i="158"/>
  <c r="D20" i="158" s="1"/>
  <c r="B21" i="158"/>
  <c r="D21" i="158" s="1"/>
  <c r="B22" i="158"/>
  <c r="D22" i="158" s="1"/>
  <c r="B23" i="158"/>
  <c r="D23" i="158" s="1"/>
  <c r="B24" i="158"/>
  <c r="D24" i="158" s="1"/>
  <c r="B25" i="158"/>
  <c r="D25" i="158" s="1"/>
  <c r="B26" i="158"/>
  <c r="D26" i="158" s="1"/>
  <c r="B27" i="158"/>
  <c r="D27" i="158" s="1"/>
  <c r="B28" i="158"/>
  <c r="D28" i="158" s="1"/>
  <c r="B29" i="158"/>
  <c r="D29" i="158" s="1"/>
  <c r="B30" i="158"/>
  <c r="D30" i="158" s="1"/>
  <c r="B31" i="158"/>
  <c r="D31" i="158" s="1"/>
  <c r="B32" i="158"/>
  <c r="D32" i="158" s="1"/>
  <c r="B33" i="158"/>
  <c r="D33" i="158" s="1"/>
  <c r="B34" i="158"/>
  <c r="D34" i="158" s="1"/>
  <c r="B35" i="158"/>
  <c r="D35" i="158" s="1"/>
  <c r="B36" i="158"/>
  <c r="D36" i="158" s="1"/>
  <c r="B37" i="158"/>
  <c r="D37" i="158" s="1"/>
  <c r="B14" i="41"/>
  <c r="D38" i="158" l="1"/>
  <c r="D50" i="158" s="1"/>
  <c r="G38" i="158"/>
  <c r="B15" i="60"/>
  <c r="N10" i="157"/>
  <c r="J10" i="157"/>
  <c r="Q11" i="150" l="1"/>
  <c r="M11" i="150"/>
  <c r="B23" i="41" l="1"/>
  <c r="B24" i="60" s="1"/>
  <c r="B25" i="41" l="1"/>
  <c r="B26" i="60" s="1"/>
  <c r="D25" i="41" l="1"/>
  <c r="B15" i="125" l="1"/>
  <c r="E16" i="41" l="1"/>
  <c r="E17" i="60" s="1"/>
  <c r="E17" i="41"/>
  <c r="E18" i="60" s="1"/>
  <c r="E18" i="41"/>
  <c r="E19" i="60" s="1"/>
  <c r="E19" i="41"/>
  <c r="E20" i="60" s="1"/>
  <c r="E20" i="41"/>
  <c r="E21" i="60" s="1"/>
  <c r="E21" i="41"/>
  <c r="E22" i="60" s="1"/>
  <c r="E22" i="41"/>
  <c r="E23" i="60" s="1"/>
  <c r="E23" i="41"/>
  <c r="E24" i="60" s="1"/>
  <c r="E24" i="41"/>
  <c r="E25" i="60" s="1"/>
  <c r="E25" i="41"/>
  <c r="E26" i="60" s="1"/>
  <c r="E26" i="41"/>
  <c r="E27" i="60" s="1"/>
  <c r="E27" i="41"/>
  <c r="E28" i="60" s="1"/>
  <c r="E28" i="41"/>
  <c r="E29" i="60" s="1"/>
  <c r="E29" i="41"/>
  <c r="E30" i="60" s="1"/>
  <c r="E30" i="41"/>
  <c r="E31" i="60" s="1"/>
  <c r="E31" i="41"/>
  <c r="E32" i="60" s="1"/>
  <c r="E32" i="41"/>
  <c r="E33" i="60" s="1"/>
  <c r="E33" i="41"/>
  <c r="E34" i="60" s="1"/>
  <c r="E34" i="41"/>
  <c r="E35" i="60" s="1"/>
  <c r="E35" i="41"/>
  <c r="E36" i="60" s="1"/>
  <c r="E36" i="41"/>
  <c r="E37" i="60" s="1"/>
  <c r="E16" i="129"/>
  <c r="G16" i="129" s="1"/>
  <c r="E17" i="129"/>
  <c r="G17" i="129" s="1"/>
  <c r="E18" i="129"/>
  <c r="G18" i="129" s="1"/>
  <c r="E19" i="129"/>
  <c r="G19" i="129" s="1"/>
  <c r="E20" i="129"/>
  <c r="G20" i="129" s="1"/>
  <c r="E21" i="129"/>
  <c r="G21" i="129" s="1"/>
  <c r="E22" i="129"/>
  <c r="G22" i="129" s="1"/>
  <c r="E23" i="129"/>
  <c r="G23" i="129" s="1"/>
  <c r="E24" i="129"/>
  <c r="G24" i="129" s="1"/>
  <c r="E25" i="129"/>
  <c r="G25" i="129" s="1"/>
  <c r="E26" i="129"/>
  <c r="G26" i="129" s="1"/>
  <c r="E27" i="129"/>
  <c r="G27" i="129" s="1"/>
  <c r="E28" i="129"/>
  <c r="G28" i="129" s="1"/>
  <c r="E29" i="129"/>
  <c r="G29" i="129" s="1"/>
  <c r="E30" i="129"/>
  <c r="G30" i="129" s="1"/>
  <c r="E31" i="129"/>
  <c r="G31" i="129" s="1"/>
  <c r="E32" i="129"/>
  <c r="G32" i="129" s="1"/>
  <c r="E33" i="129"/>
  <c r="G33" i="129" s="1"/>
  <c r="E34" i="129"/>
  <c r="G34" i="129" s="1"/>
  <c r="E35" i="129"/>
  <c r="G35" i="129" s="1"/>
  <c r="E36" i="129"/>
  <c r="G36" i="129" s="1"/>
  <c r="E37" i="129"/>
  <c r="G37" i="129" s="1"/>
  <c r="E16" i="125"/>
  <c r="G16" i="125" s="1"/>
  <c r="E17" i="125"/>
  <c r="G17" i="125" s="1"/>
  <c r="E18" i="125"/>
  <c r="G18" i="125" s="1"/>
  <c r="E19" i="125"/>
  <c r="G19" i="125" s="1"/>
  <c r="E20" i="125"/>
  <c r="G20" i="125" s="1"/>
  <c r="E21" i="125"/>
  <c r="G21" i="125" s="1"/>
  <c r="E22" i="125"/>
  <c r="G22" i="125" s="1"/>
  <c r="E23" i="125"/>
  <c r="G23" i="125" s="1"/>
  <c r="E24" i="125"/>
  <c r="G24" i="125" s="1"/>
  <c r="E25" i="125"/>
  <c r="G25" i="125" s="1"/>
  <c r="E26" i="125"/>
  <c r="G26" i="125" s="1"/>
  <c r="E27" i="125"/>
  <c r="G27" i="125" s="1"/>
  <c r="E28" i="125"/>
  <c r="G28" i="125" s="1"/>
  <c r="E29" i="125"/>
  <c r="G29" i="125" s="1"/>
  <c r="E30" i="125"/>
  <c r="G30" i="125" s="1"/>
  <c r="E31" i="125"/>
  <c r="G31" i="125" s="1"/>
  <c r="E32" i="125"/>
  <c r="G32" i="125" s="1"/>
  <c r="E33" i="125"/>
  <c r="G33" i="125" s="1"/>
  <c r="E34" i="125"/>
  <c r="G34" i="125" s="1"/>
  <c r="E35" i="125"/>
  <c r="G35" i="125" s="1"/>
  <c r="E36" i="125"/>
  <c r="G36" i="125" s="1"/>
  <c r="E37" i="125"/>
  <c r="G37" i="125" s="1"/>
  <c r="E17" i="97"/>
  <c r="G17" i="97" s="1"/>
  <c r="E18" i="97"/>
  <c r="G18" i="97" s="1"/>
  <c r="E19" i="97"/>
  <c r="G19" i="97" s="1"/>
  <c r="E20" i="97"/>
  <c r="G20" i="97" s="1"/>
  <c r="E21" i="97"/>
  <c r="G21" i="97" s="1"/>
  <c r="E22" i="97"/>
  <c r="G22" i="97" s="1"/>
  <c r="E23" i="97"/>
  <c r="G23" i="97" s="1"/>
  <c r="E24" i="97"/>
  <c r="G24" i="97" s="1"/>
  <c r="E25" i="97"/>
  <c r="G25" i="97" s="1"/>
  <c r="E26" i="97"/>
  <c r="G26" i="97" s="1"/>
  <c r="E27" i="97"/>
  <c r="G27" i="97" s="1"/>
  <c r="E28" i="97"/>
  <c r="G28" i="97" s="1"/>
  <c r="E29" i="97"/>
  <c r="G29" i="97" s="1"/>
  <c r="E30" i="97"/>
  <c r="G30" i="97" s="1"/>
  <c r="E31" i="97"/>
  <c r="G31" i="97" s="1"/>
  <c r="E32" i="97"/>
  <c r="G32" i="97" s="1"/>
  <c r="E33" i="97"/>
  <c r="G33" i="97" s="1"/>
  <c r="E34" i="97"/>
  <c r="G34" i="97" s="1"/>
  <c r="E35" i="97"/>
  <c r="G35" i="97" s="1"/>
  <c r="E36" i="97"/>
  <c r="G36" i="97" s="1"/>
  <c r="E37" i="97"/>
  <c r="G37" i="97" s="1"/>
  <c r="E17" i="98"/>
  <c r="G17" i="98" s="1"/>
  <c r="E18" i="98"/>
  <c r="G18" i="98" s="1"/>
  <c r="E19" i="98"/>
  <c r="G19" i="98" s="1"/>
  <c r="E20" i="98"/>
  <c r="G20" i="98" s="1"/>
  <c r="E21" i="98"/>
  <c r="G21" i="98" s="1"/>
  <c r="E22" i="98"/>
  <c r="G22" i="98" s="1"/>
  <c r="E23" i="98"/>
  <c r="G23" i="98" s="1"/>
  <c r="E24" i="98"/>
  <c r="G24" i="98" s="1"/>
  <c r="E25" i="98"/>
  <c r="G25" i="98" s="1"/>
  <c r="E26" i="98"/>
  <c r="G26" i="98" s="1"/>
  <c r="E27" i="98"/>
  <c r="G27" i="98" s="1"/>
  <c r="E28" i="98"/>
  <c r="G28" i="98" s="1"/>
  <c r="E29" i="98"/>
  <c r="G29" i="98" s="1"/>
  <c r="E30" i="98"/>
  <c r="G30" i="98" s="1"/>
  <c r="E31" i="98"/>
  <c r="G31" i="98" s="1"/>
  <c r="E32" i="98"/>
  <c r="G32" i="98" s="1"/>
  <c r="E33" i="98"/>
  <c r="G33" i="98" s="1"/>
  <c r="E34" i="98"/>
  <c r="G34" i="98" s="1"/>
  <c r="E35" i="98"/>
  <c r="G35" i="98" s="1"/>
  <c r="E36" i="98"/>
  <c r="G36" i="98" s="1"/>
  <c r="E17" i="110"/>
  <c r="G17" i="110" s="1"/>
  <c r="E18" i="110"/>
  <c r="G18" i="110" s="1"/>
  <c r="E19" i="110"/>
  <c r="G19" i="110" s="1"/>
  <c r="E20" i="110"/>
  <c r="G20" i="110" s="1"/>
  <c r="E21" i="110"/>
  <c r="G21" i="110" s="1"/>
  <c r="E22" i="110"/>
  <c r="G22" i="110" s="1"/>
  <c r="E23" i="110"/>
  <c r="G23" i="110" s="1"/>
  <c r="E24" i="110"/>
  <c r="G24" i="110" s="1"/>
  <c r="E25" i="110"/>
  <c r="G25" i="110" s="1"/>
  <c r="E26" i="110"/>
  <c r="G26" i="110" s="1"/>
  <c r="E27" i="110"/>
  <c r="G27" i="110" s="1"/>
  <c r="E28" i="110"/>
  <c r="G28" i="110" s="1"/>
  <c r="E29" i="110"/>
  <c r="G29" i="110" s="1"/>
  <c r="E30" i="110"/>
  <c r="G30" i="110" s="1"/>
  <c r="E31" i="110"/>
  <c r="G31" i="110" s="1"/>
  <c r="E32" i="110"/>
  <c r="G32" i="110" s="1"/>
  <c r="E33" i="110"/>
  <c r="G33" i="110" s="1"/>
  <c r="E34" i="110"/>
  <c r="G34" i="110" s="1"/>
  <c r="E35" i="110"/>
  <c r="G35" i="110" s="1"/>
  <c r="E36" i="110"/>
  <c r="G36" i="110" s="1"/>
  <c r="E37" i="110"/>
  <c r="G37" i="110" s="1"/>
  <c r="E17" i="139"/>
  <c r="G17" i="139" s="1"/>
  <c r="E18" i="139"/>
  <c r="G18" i="139" s="1"/>
  <c r="E19" i="139"/>
  <c r="G19" i="139" s="1"/>
  <c r="E20" i="139"/>
  <c r="G20" i="139" s="1"/>
  <c r="E21" i="139"/>
  <c r="G21" i="139" s="1"/>
  <c r="E22" i="139"/>
  <c r="G22" i="139" s="1"/>
  <c r="E23" i="139"/>
  <c r="G23" i="139" s="1"/>
  <c r="E24" i="139"/>
  <c r="G24" i="139" s="1"/>
  <c r="E25" i="139"/>
  <c r="G25" i="139" s="1"/>
  <c r="E26" i="139"/>
  <c r="G26" i="139" s="1"/>
  <c r="E27" i="139"/>
  <c r="G27" i="139" s="1"/>
  <c r="E28" i="139"/>
  <c r="G28" i="139" s="1"/>
  <c r="E29" i="139"/>
  <c r="G29" i="139" s="1"/>
  <c r="E30" i="139"/>
  <c r="G30" i="139" s="1"/>
  <c r="E31" i="139"/>
  <c r="G31" i="139" s="1"/>
  <c r="E32" i="139"/>
  <c r="G32" i="139" s="1"/>
  <c r="E33" i="139"/>
  <c r="G33" i="139" s="1"/>
  <c r="E34" i="139"/>
  <c r="G34" i="139" s="1"/>
  <c r="E35" i="139"/>
  <c r="G35" i="139" s="1"/>
  <c r="E36" i="139"/>
  <c r="G36" i="139" s="1"/>
  <c r="E37" i="139"/>
  <c r="G37" i="139" s="1"/>
  <c r="G17" i="140"/>
  <c r="G18" i="140"/>
  <c r="G19" i="140"/>
  <c r="G20" i="140"/>
  <c r="G21" i="140"/>
  <c r="G22" i="140"/>
  <c r="G23" i="140"/>
  <c r="G24" i="140"/>
  <c r="G25" i="140"/>
  <c r="G26" i="140"/>
  <c r="G27" i="140"/>
  <c r="G28" i="140"/>
  <c r="G29" i="140"/>
  <c r="G30" i="140"/>
  <c r="G31" i="140"/>
  <c r="G32" i="140"/>
  <c r="G33" i="140"/>
  <c r="G34" i="140"/>
  <c r="G35" i="140"/>
  <c r="G36" i="140"/>
  <c r="G37" i="140"/>
  <c r="B16" i="41"/>
  <c r="B17" i="60" s="1"/>
  <c r="B17" i="41"/>
  <c r="B18" i="60" s="1"/>
  <c r="B16" i="129"/>
  <c r="D16" i="129" s="1"/>
  <c r="B17" i="129"/>
  <c r="D17" i="129" s="1"/>
  <c r="B18" i="129"/>
  <c r="D18" i="129" s="1"/>
  <c r="B19" i="129"/>
  <c r="D19" i="129" s="1"/>
  <c r="B20" i="129"/>
  <c r="D20" i="129" s="1"/>
  <c r="B21" i="129"/>
  <c r="D21" i="129" s="1"/>
  <c r="B22" i="129"/>
  <c r="D22" i="129" s="1"/>
  <c r="B23" i="129"/>
  <c r="D23" i="129" s="1"/>
  <c r="B24" i="129"/>
  <c r="D24" i="129" s="1"/>
  <c r="B16" i="125"/>
  <c r="D16" i="125" s="1"/>
  <c r="B17" i="125"/>
  <c r="D17" i="125" s="1"/>
  <c r="B18" i="125"/>
  <c r="D18" i="125" s="1"/>
  <c r="B19" i="125"/>
  <c r="D19" i="125" s="1"/>
  <c r="B20" i="125"/>
  <c r="D20" i="125" s="1"/>
  <c r="B21" i="125"/>
  <c r="D21" i="125" s="1"/>
  <c r="B22" i="125"/>
  <c r="D22" i="125" s="1"/>
  <c r="B23" i="125"/>
  <c r="D23" i="125" s="1"/>
  <c r="B24" i="125"/>
  <c r="D24" i="125" s="1"/>
  <c r="B25" i="125"/>
  <c r="D25" i="125" s="1"/>
  <c r="B26" i="125"/>
  <c r="D26" i="125" s="1"/>
  <c r="B27" i="125"/>
  <c r="D27" i="125" s="1"/>
  <c r="B28" i="125"/>
  <c r="D28" i="125" s="1"/>
  <c r="B29" i="125"/>
  <c r="D29" i="125" s="1"/>
  <c r="B30" i="125"/>
  <c r="D30" i="125" s="1"/>
  <c r="B31" i="125"/>
  <c r="D31" i="125" s="1"/>
  <c r="B32" i="125"/>
  <c r="D32" i="125" s="1"/>
  <c r="B33" i="125"/>
  <c r="D33" i="125" s="1"/>
  <c r="B34" i="125"/>
  <c r="D34" i="125" s="1"/>
  <c r="B35" i="125"/>
  <c r="D35" i="125" s="1"/>
  <c r="B36" i="125"/>
  <c r="D36" i="125" s="1"/>
  <c r="B37" i="125"/>
  <c r="D37" i="125" s="1"/>
  <c r="B17" i="97"/>
  <c r="D17" i="97" s="1"/>
  <c r="B18" i="97"/>
  <c r="D18" i="97" s="1"/>
  <c r="B19" i="97"/>
  <c r="D19" i="97" s="1"/>
  <c r="B20" i="97"/>
  <c r="D20" i="97" s="1"/>
  <c r="B21" i="97"/>
  <c r="D21" i="97" s="1"/>
  <c r="B22" i="97"/>
  <c r="D22" i="97" s="1"/>
  <c r="B23" i="97"/>
  <c r="D23" i="97" s="1"/>
  <c r="B24" i="97"/>
  <c r="D24" i="97" s="1"/>
  <c r="B25" i="97"/>
  <c r="D25" i="97" s="1"/>
  <c r="B26" i="97"/>
  <c r="D26" i="97" s="1"/>
  <c r="B27" i="97"/>
  <c r="D27" i="97" s="1"/>
  <c r="B28" i="97"/>
  <c r="D28" i="97" s="1"/>
  <c r="B29" i="97"/>
  <c r="D29" i="97" s="1"/>
  <c r="B30" i="97"/>
  <c r="D30" i="97" s="1"/>
  <c r="B31" i="97"/>
  <c r="D31" i="97" s="1"/>
  <c r="B32" i="97"/>
  <c r="D32" i="97" s="1"/>
  <c r="B33" i="97"/>
  <c r="D33" i="97" s="1"/>
  <c r="B34" i="97"/>
  <c r="D34" i="97" s="1"/>
  <c r="B35" i="97"/>
  <c r="D35" i="97" s="1"/>
  <c r="B36" i="97"/>
  <c r="D36" i="97" s="1"/>
  <c r="B37" i="97"/>
  <c r="D37" i="97" s="1"/>
  <c r="B17" i="98"/>
  <c r="D17" i="98" s="1"/>
  <c r="B18" i="98"/>
  <c r="D18" i="98" s="1"/>
  <c r="B19" i="98"/>
  <c r="D19" i="98" s="1"/>
  <c r="B20" i="98"/>
  <c r="D20" i="98" s="1"/>
  <c r="B21" i="98"/>
  <c r="D21" i="98" s="1"/>
  <c r="B22" i="98"/>
  <c r="D22" i="98" s="1"/>
  <c r="B23" i="98"/>
  <c r="D23" i="98" s="1"/>
  <c r="B24" i="98"/>
  <c r="D24" i="98" s="1"/>
  <c r="B25" i="98"/>
  <c r="D25" i="98" s="1"/>
  <c r="B26" i="98"/>
  <c r="D26" i="98" s="1"/>
  <c r="B27" i="98"/>
  <c r="D27" i="98" s="1"/>
  <c r="B28" i="98"/>
  <c r="D28" i="98" s="1"/>
  <c r="B29" i="98"/>
  <c r="D29" i="98" s="1"/>
  <c r="B30" i="98"/>
  <c r="D30" i="98" s="1"/>
  <c r="B31" i="98"/>
  <c r="D31" i="98" s="1"/>
  <c r="B32" i="98"/>
  <c r="D32" i="98" s="1"/>
  <c r="B33" i="98"/>
  <c r="D33" i="98" s="1"/>
  <c r="B34" i="98"/>
  <c r="D34" i="98" s="1"/>
  <c r="B35" i="98"/>
  <c r="D35" i="98" s="1"/>
  <c r="B36" i="98"/>
  <c r="D36" i="98" s="1"/>
  <c r="B17" i="110"/>
  <c r="D17" i="110" s="1"/>
  <c r="B18" i="110"/>
  <c r="D18" i="110" s="1"/>
  <c r="B19" i="110"/>
  <c r="D19" i="110" s="1"/>
  <c r="B20" i="110"/>
  <c r="D20" i="110" s="1"/>
  <c r="B21" i="110"/>
  <c r="D21" i="110" s="1"/>
  <c r="B22" i="110"/>
  <c r="D22" i="110" s="1"/>
  <c r="B23" i="110"/>
  <c r="D23" i="110" s="1"/>
  <c r="B24" i="110"/>
  <c r="D24" i="110" s="1"/>
  <c r="B25" i="110"/>
  <c r="D25" i="110" s="1"/>
  <c r="B26" i="110"/>
  <c r="D26" i="110" s="1"/>
  <c r="B27" i="110"/>
  <c r="D27" i="110" s="1"/>
  <c r="B28" i="110"/>
  <c r="D28" i="110" s="1"/>
  <c r="B29" i="110"/>
  <c r="D29" i="110" s="1"/>
  <c r="B30" i="110"/>
  <c r="D30" i="110" s="1"/>
  <c r="B31" i="110"/>
  <c r="D31" i="110" s="1"/>
  <c r="B32" i="110"/>
  <c r="D32" i="110" s="1"/>
  <c r="B33" i="110"/>
  <c r="D33" i="110" s="1"/>
  <c r="B34" i="110"/>
  <c r="D34" i="110" s="1"/>
  <c r="B35" i="110"/>
  <c r="D35" i="110" s="1"/>
  <c r="B36" i="110"/>
  <c r="D36" i="110" s="1"/>
  <c r="B37" i="110"/>
  <c r="D37" i="110" s="1"/>
  <c r="B17" i="139"/>
  <c r="D17" i="139" s="1"/>
  <c r="B18" i="139"/>
  <c r="D18" i="139" s="1"/>
  <c r="B19" i="139"/>
  <c r="D19" i="139" s="1"/>
  <c r="B20" i="139"/>
  <c r="D20" i="139" s="1"/>
  <c r="B21" i="139"/>
  <c r="D21" i="139" s="1"/>
  <c r="B22" i="139"/>
  <c r="D22" i="139" s="1"/>
  <c r="B23" i="139"/>
  <c r="D23" i="139" s="1"/>
  <c r="B24" i="139"/>
  <c r="D24" i="139" s="1"/>
  <c r="B25" i="139"/>
  <c r="D25" i="139" s="1"/>
  <c r="B26" i="139"/>
  <c r="D26" i="139" s="1"/>
  <c r="B27" i="139"/>
  <c r="D27" i="139" s="1"/>
  <c r="B28" i="139"/>
  <c r="D28" i="139" s="1"/>
  <c r="B29" i="139"/>
  <c r="D29" i="139" s="1"/>
  <c r="B30" i="139"/>
  <c r="D30" i="139" s="1"/>
  <c r="B31" i="139"/>
  <c r="D31" i="139" s="1"/>
  <c r="B32" i="139"/>
  <c r="D32" i="139" s="1"/>
  <c r="B33" i="139"/>
  <c r="D33" i="139" s="1"/>
  <c r="B34" i="139"/>
  <c r="D34" i="139" s="1"/>
  <c r="B35" i="139"/>
  <c r="D35" i="139" s="1"/>
  <c r="B36" i="139"/>
  <c r="D36" i="139" s="1"/>
  <c r="B37" i="139"/>
  <c r="D37" i="139" s="1"/>
  <c r="D17" i="140"/>
  <c r="D18" i="140"/>
  <c r="D19" i="140"/>
  <c r="D20" i="140"/>
  <c r="D21" i="140"/>
  <c r="D22" i="140"/>
  <c r="D23" i="140"/>
  <c r="D24" i="140"/>
  <c r="D25" i="140"/>
  <c r="D26" i="140"/>
  <c r="D27" i="140"/>
  <c r="D28" i="140"/>
  <c r="D29" i="140"/>
  <c r="D30" i="140"/>
  <c r="D31" i="140"/>
  <c r="D32" i="140"/>
  <c r="D33" i="140"/>
  <c r="D34" i="140"/>
  <c r="D35" i="140"/>
  <c r="D36" i="140"/>
  <c r="D37" i="140"/>
  <c r="G23" i="60" l="1"/>
  <c r="G29" i="41"/>
  <c r="G30" i="60"/>
  <c r="G21" i="41"/>
  <c r="G22" i="60"/>
  <c r="G31" i="41"/>
  <c r="G32" i="60"/>
  <c r="G37" i="60"/>
  <c r="G29" i="60"/>
  <c r="G21" i="60"/>
  <c r="G31" i="60"/>
  <c r="G35" i="41"/>
  <c r="G36" i="60"/>
  <c r="G27" i="41"/>
  <c r="G28" i="60"/>
  <c r="G19" i="41"/>
  <c r="G20" i="60"/>
  <c r="G23" i="41"/>
  <c r="G24" i="60"/>
  <c r="G35" i="60"/>
  <c r="G27" i="60"/>
  <c r="G19" i="60"/>
  <c r="D17" i="41"/>
  <c r="D18" i="60"/>
  <c r="G33" i="41"/>
  <c r="G34" i="60"/>
  <c r="G25" i="41"/>
  <c r="G26" i="60"/>
  <c r="G17" i="41"/>
  <c r="G18" i="60"/>
  <c r="D17" i="60"/>
  <c r="G33" i="60"/>
  <c r="G25" i="60"/>
  <c r="G17" i="60"/>
  <c r="B25" i="129"/>
  <c r="D25" i="129" s="1"/>
  <c r="B18" i="41"/>
  <c r="B19" i="60" s="1"/>
  <c r="G34" i="41"/>
  <c r="G30" i="41"/>
  <c r="G26" i="41"/>
  <c r="G22" i="41"/>
  <c r="G18" i="41"/>
  <c r="G36" i="41"/>
  <c r="G32" i="41"/>
  <c r="G28" i="41"/>
  <c r="G24" i="41"/>
  <c r="G20" i="41"/>
  <c r="G16" i="41"/>
  <c r="D16" i="41"/>
  <c r="G16" i="140"/>
  <c r="G38" i="140" s="1"/>
  <c r="D16" i="140"/>
  <c r="E16" i="139"/>
  <c r="G16" i="139" s="1"/>
  <c r="G38" i="139" s="1"/>
  <c r="B16" i="139"/>
  <c r="D16" i="139" s="1"/>
  <c r="E16" i="110"/>
  <c r="G16" i="110" s="1"/>
  <c r="G38" i="110" s="1"/>
  <c r="B16" i="110"/>
  <c r="D16" i="110" s="1"/>
  <c r="E16" i="98"/>
  <c r="G16" i="98" s="1"/>
  <c r="B16" i="98"/>
  <c r="D16" i="98" s="1"/>
  <c r="E16" i="97"/>
  <c r="G16" i="97" s="1"/>
  <c r="B16" i="97"/>
  <c r="D16" i="97" s="1"/>
  <c r="D38" i="110" l="1"/>
  <c r="D50" i="110" s="1"/>
  <c r="D38" i="139"/>
  <c r="D50" i="139" s="1"/>
  <c r="D38" i="140"/>
  <c r="D50" i="140" s="1"/>
  <c r="D19" i="60"/>
  <c r="B26" i="129"/>
  <c r="D26" i="129" s="1"/>
  <c r="B27" i="129"/>
  <c r="D27" i="129" s="1"/>
  <c r="D18" i="41"/>
  <c r="B19" i="41"/>
  <c r="B20" i="60" s="1"/>
  <c r="E15" i="41"/>
  <c r="E16" i="60" s="1"/>
  <c r="B15" i="41"/>
  <c r="B16" i="60" l="1"/>
  <c r="D16" i="60" s="1"/>
  <c r="G16" i="60"/>
  <c r="B29" i="129"/>
  <c r="D29" i="129" s="1"/>
  <c r="B21" i="60"/>
  <c r="D19" i="41"/>
  <c r="D20" i="60"/>
  <c r="D15" i="41"/>
  <c r="G15" i="41"/>
  <c r="B28" i="129" l="1"/>
  <c r="D28" i="129" s="1"/>
  <c r="B30" i="129"/>
  <c r="D30" i="129" s="1"/>
  <c r="B21" i="41"/>
  <c r="B22" i="60" s="1"/>
  <c r="D21" i="60"/>
  <c r="D20" i="41"/>
  <c r="B31" i="129" l="1"/>
  <c r="D31" i="129" s="1"/>
  <c r="D21" i="41"/>
  <c r="D22" i="60"/>
  <c r="B22" i="41"/>
  <c r="B23" i="60" s="1"/>
  <c r="E14" i="41"/>
  <c r="E15" i="60" s="1"/>
  <c r="B32" i="129" l="1"/>
  <c r="D32" i="129" s="1"/>
  <c r="D23" i="60"/>
  <c r="D22" i="41"/>
  <c r="B33" i="129" l="1"/>
  <c r="D33" i="129" s="1"/>
  <c r="D23" i="41"/>
  <c r="D24" i="60"/>
  <c r="B24" i="41"/>
  <c r="B25" i="60" s="1"/>
  <c r="B34" i="129" l="1"/>
  <c r="D34" i="129" s="1"/>
  <c r="D25" i="60"/>
  <c r="D24" i="41"/>
  <c r="B35" i="129" l="1"/>
  <c r="D35" i="129" s="1"/>
  <c r="D26" i="60"/>
  <c r="B26" i="41"/>
  <c r="B27" i="60" s="1"/>
  <c r="B36" i="129" l="1"/>
  <c r="D36" i="129" s="1"/>
  <c r="B37" i="129"/>
  <c r="D37" i="129" s="1"/>
  <c r="B27" i="41"/>
  <c r="B28" i="60" s="1"/>
  <c r="D27" i="60"/>
  <c r="D26" i="41"/>
  <c r="D27" i="41" l="1"/>
  <c r="D28" i="60"/>
  <c r="B28" i="41"/>
  <c r="B29" i="60" s="1"/>
  <c r="B29" i="41" l="1"/>
  <c r="B30" i="60" s="1"/>
  <c r="D29" i="60"/>
  <c r="D28" i="41"/>
  <c r="D29" i="41" l="1"/>
  <c r="D30" i="60"/>
  <c r="B30" i="41"/>
  <c r="B31" i="60" s="1"/>
  <c r="B31" i="41" l="1"/>
  <c r="B32" i="60" s="1"/>
  <c r="D31" i="60"/>
  <c r="D30" i="41"/>
  <c r="D31" i="41" l="1"/>
  <c r="D32" i="60"/>
  <c r="B32" i="41"/>
  <c r="B33" i="60" s="1"/>
  <c r="B33" i="41" l="1"/>
  <c r="B34" i="60" s="1"/>
  <c r="D33" i="60"/>
  <c r="D32" i="41"/>
  <c r="D33" i="41" l="1"/>
  <c r="D34" i="60"/>
  <c r="B34" i="41"/>
  <c r="B35" i="60" s="1"/>
  <c r="J10" i="143"/>
  <c r="B35" i="41" l="1"/>
  <c r="D35" i="60"/>
  <c r="D34" i="41"/>
  <c r="B15" i="97"/>
  <c r="M11" i="143"/>
  <c r="N10" i="143"/>
  <c r="B36" i="60" l="1"/>
  <c r="D36" i="60" s="1"/>
  <c r="B37" i="60"/>
  <c r="D37" i="60" s="1"/>
  <c r="D35" i="41"/>
  <c r="N10" i="137"/>
  <c r="J10" i="137"/>
  <c r="J10" i="136"/>
  <c r="D36" i="41" l="1"/>
  <c r="M11" i="130"/>
  <c r="E15" i="129" l="1"/>
  <c r="B15" i="129"/>
  <c r="D15" i="129" s="1"/>
  <c r="D38" i="129" s="1"/>
  <c r="M11" i="127"/>
  <c r="G15" i="129" l="1"/>
  <c r="G38" i="129" s="1"/>
  <c r="E15" i="125"/>
  <c r="Q39" i="122"/>
  <c r="M39" i="122"/>
  <c r="I39" i="122"/>
  <c r="E39" i="122"/>
  <c r="Q11" i="120"/>
  <c r="G15" i="125" l="1"/>
  <c r="G38" i="125" s="1"/>
  <c r="D15" i="125"/>
  <c r="D38" i="125" s="1"/>
  <c r="E15" i="98"/>
  <c r="B15" i="98"/>
  <c r="Q11" i="118"/>
  <c r="M11" i="118"/>
  <c r="N10" i="118"/>
  <c r="J10" i="118"/>
  <c r="M11" i="115" l="1"/>
  <c r="M11" i="114"/>
  <c r="N10" i="54"/>
  <c r="J10" i="54"/>
  <c r="G14" i="41"/>
  <c r="G37" i="41" s="1"/>
  <c r="N10" i="79"/>
  <c r="M11" i="77"/>
  <c r="Q11" i="104"/>
  <c r="Q11" i="103"/>
  <c r="N10" i="103"/>
  <c r="N10" i="104"/>
  <c r="N10" i="105"/>
  <c r="N10" i="102"/>
  <c r="J10" i="103"/>
  <c r="J10" i="104"/>
  <c r="J10" i="105"/>
  <c r="J10" i="106"/>
  <c r="J10" i="102"/>
  <c r="M11" i="106"/>
  <c r="M11" i="107"/>
  <c r="M11" i="104"/>
  <c r="M11" i="105"/>
  <c r="M11" i="103"/>
  <c r="M11" i="102"/>
  <c r="N10" i="48"/>
  <c r="N10" i="18"/>
  <c r="J10" i="18"/>
  <c r="J10" i="17"/>
  <c r="N10" i="17"/>
  <c r="D15" i="98"/>
  <c r="D38" i="98" s="1"/>
  <c r="G15" i="98"/>
  <c r="G38" i="98" s="1"/>
  <c r="D15" i="97"/>
  <c r="D38" i="97" s="1"/>
  <c r="J10" i="83"/>
  <c r="M11" i="83"/>
  <c r="J10" i="91"/>
  <c r="M11" i="91"/>
  <c r="J10" i="82"/>
  <c r="N10" i="82"/>
  <c r="M11" i="82"/>
  <c r="J10" i="81"/>
  <c r="N10" i="81"/>
  <c r="M11" i="81"/>
  <c r="J10" i="80"/>
  <c r="M11" i="80"/>
  <c r="J10" i="79"/>
  <c r="M11" i="79"/>
  <c r="J10" i="78"/>
  <c r="N10" i="78"/>
  <c r="M11" i="78"/>
  <c r="Q11" i="78"/>
  <c r="N10" i="77"/>
  <c r="Q11" i="77"/>
  <c r="J10" i="76"/>
  <c r="N10" i="76"/>
  <c r="M11" i="76"/>
  <c r="Q11" i="76"/>
  <c r="J10" i="95"/>
  <c r="N10" i="95"/>
  <c r="M11" i="95"/>
  <c r="Q11" i="95"/>
  <c r="M11" i="74"/>
  <c r="J10" i="72"/>
  <c r="M11" i="72"/>
  <c r="Q11" i="72"/>
  <c r="I11" i="54"/>
  <c r="M11" i="54"/>
  <c r="I11" i="53"/>
  <c r="M11" i="53"/>
  <c r="M11" i="52"/>
  <c r="Q11" i="52"/>
  <c r="M11" i="94"/>
  <c r="Q11" i="50"/>
  <c r="M11" i="48"/>
  <c r="M11" i="47"/>
  <c r="M11" i="100"/>
  <c r="M11" i="93"/>
  <c r="M11" i="92"/>
  <c r="M11" i="46"/>
  <c r="M11" i="71"/>
  <c r="Q11" i="71"/>
  <c r="M11" i="4"/>
  <c r="Q11" i="4"/>
  <c r="M11" i="5"/>
  <c r="Q11" i="5"/>
  <c r="M11" i="40"/>
  <c r="Q11" i="40"/>
  <c r="M11" i="39"/>
  <c r="Q11" i="39"/>
  <c r="M11" i="38"/>
  <c r="Q11" i="38"/>
  <c r="M11" i="64"/>
  <c r="Q11" i="64"/>
  <c r="M11" i="65"/>
  <c r="Q11" i="65"/>
  <c r="M11" i="66"/>
  <c r="Q11" i="66"/>
  <c r="M11" i="37"/>
  <c r="M11" i="36"/>
  <c r="Q11" i="36"/>
  <c r="M11" i="99"/>
  <c r="Q11" i="99"/>
  <c r="M11" i="35"/>
  <c r="Q11" i="35"/>
  <c r="M11" i="34"/>
  <c r="M11" i="33"/>
  <c r="Q11" i="33"/>
  <c r="M11" i="32"/>
  <c r="Q11" i="32"/>
  <c r="M11" i="31"/>
  <c r="Q11" i="31"/>
  <c r="M11" i="30"/>
  <c r="Q11" i="30"/>
  <c r="M11" i="29"/>
  <c r="Q11" i="29"/>
  <c r="M11" i="28"/>
  <c r="Q11" i="28"/>
  <c r="M11" i="27"/>
  <c r="Q11" i="27"/>
  <c r="M11" i="26"/>
  <c r="Q11" i="26"/>
  <c r="M11" i="89"/>
  <c r="Q11" i="89"/>
  <c r="M11" i="88"/>
  <c r="Q11" i="88"/>
  <c r="I11" i="87"/>
  <c r="M11" i="87"/>
  <c r="M11" i="69"/>
  <c r="Q11" i="69"/>
  <c r="M11" i="22"/>
  <c r="Q11" i="22"/>
  <c r="M11" i="21"/>
  <c r="Q11" i="21"/>
  <c r="M11" i="20"/>
  <c r="Q11" i="20"/>
  <c r="M11" i="19"/>
  <c r="Q11" i="19"/>
  <c r="M11" i="18"/>
  <c r="Q11" i="18"/>
  <c r="M11" i="17"/>
  <c r="Q11" i="17"/>
  <c r="M11" i="70"/>
  <c r="Q11" i="70"/>
  <c r="M11" i="16"/>
  <c r="Q11" i="16"/>
  <c r="M11" i="15"/>
  <c r="Q11" i="15"/>
  <c r="M11" i="86"/>
  <c r="Q11" i="86"/>
  <c r="M11" i="13"/>
  <c r="Q11" i="13"/>
  <c r="M11" i="12"/>
  <c r="Q11" i="12"/>
  <c r="M11" i="11"/>
  <c r="Q11" i="11"/>
  <c r="M11" i="10"/>
  <c r="Q11" i="10"/>
  <c r="M11" i="9"/>
  <c r="Q11" i="9"/>
  <c r="M11" i="8"/>
  <c r="Q11" i="8"/>
  <c r="M11" i="7"/>
  <c r="Q11" i="7"/>
  <c r="M11" i="63"/>
  <c r="Q11" i="63"/>
  <c r="M11" i="6"/>
  <c r="Q11" i="6"/>
  <c r="M11" i="61"/>
  <c r="E15" i="97"/>
  <c r="D51" i="97" l="1"/>
  <c r="D49" i="98"/>
  <c r="G47" i="41"/>
  <c r="G15" i="97"/>
  <c r="G38" i="97" s="1"/>
  <c r="D14" i="41"/>
  <c r="D37" i="41" s="1"/>
  <c r="D15" i="60"/>
  <c r="D38" i="60" s="1"/>
  <c r="G15" i="60"/>
  <c r="G38" i="60" s="1"/>
  <c r="D52" i="60" l="1"/>
  <c r="D47" i="41"/>
</calcChain>
</file>

<file path=xl/sharedStrings.xml><?xml version="1.0" encoding="utf-8"?>
<sst xmlns="http://schemas.openxmlformats.org/spreadsheetml/2006/main" count="5331" uniqueCount="778">
  <si>
    <t>ГПП 2  220/10 кВ  "ЗАО ВПЗ"</t>
  </si>
  <si>
    <t>наименование предприятия</t>
  </si>
  <si>
    <t>наименование источника питания</t>
  </si>
  <si>
    <t>_________________________________</t>
  </si>
  <si>
    <t>ул. Горького, 99</t>
  </si>
  <si>
    <t>Таблица № 1</t>
  </si>
  <si>
    <t>ТП 535; ТП 536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</si>
  <si>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</si>
  <si>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</si>
  <si>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</si>
  <si>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</si>
  <si>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</si>
  <si>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ЯЧ. 6 - ТП 535</t>
  </si>
  <si>
    <t>ЯЧ. 24 - ТП 536</t>
  </si>
  <si>
    <t>Расчет. Коэф.</t>
  </si>
  <si>
    <t>расчетный коэф.</t>
  </si>
  <si>
    <t>показания счетчика</t>
  </si>
  <si>
    <t>разность</t>
  </si>
  <si>
    <t>расход эл.энергии за час</t>
  </si>
  <si>
    <t>Итого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</si>
  <si>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</si>
  <si>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</si>
  <si>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</si>
  <si>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</si>
  <si>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ГПП 2  ЗАО ВПЗ</t>
  </si>
  <si>
    <t>ВЛ 10 кВ № 8</t>
  </si>
  <si>
    <t>ЯЧ. 53 - ВЛ № 8</t>
  </si>
  <si>
    <t>ПС "АНАНЬИНО"</t>
  </si>
  <si>
    <t xml:space="preserve">               </t>
  </si>
  <si>
    <t>ЯЧ. № 2 - Ф."Овощехранилище"</t>
  </si>
  <si>
    <t>ЯЧ. № 8 - Ф."Городской"</t>
  </si>
  <si>
    <t>ПС "ЗАПАДНАЯ</t>
  </si>
  <si>
    <t xml:space="preserve">              </t>
  </si>
  <si>
    <t>ПС "ЗАПАДНАЯ"</t>
  </si>
  <si>
    <t>РП 16</t>
  </si>
  <si>
    <t>РП 7</t>
  </si>
  <si>
    <t xml:space="preserve">               _</t>
  </si>
  <si>
    <t>РП 35; РП 37</t>
  </si>
  <si>
    <t>РП 28</t>
  </si>
  <si>
    <t>ПС "СЕВЕРНАЯ 35/6 кВ</t>
  </si>
  <si>
    <t>РП 5</t>
  </si>
  <si>
    <t>Т 1 -РП 5 Ф 3 ввод № 1</t>
  </si>
  <si>
    <t>Т 2 - РП 5 Ф 17 ввод № 2</t>
  </si>
  <si>
    <t>ТП 438</t>
  </si>
  <si>
    <t>ЯЧ. 3 - ф. "Микрорайон-1" ввод № 1</t>
  </si>
  <si>
    <t xml:space="preserve">яч. 13 - ф. "Микрорайон-2" ввод № 2 </t>
  </si>
  <si>
    <t>ГПП 110/10 кВ "ВОМЗ"</t>
  </si>
  <si>
    <t>РП 29</t>
  </si>
  <si>
    <t>ЯЧ.47 - РП 29 ввод № 1</t>
  </si>
  <si>
    <t xml:space="preserve">ЯЧ.31 - РП 29 ввод № 2 </t>
  </si>
  <si>
    <t>ГПП 110/10 кВ  "ВОМЗ"</t>
  </si>
  <si>
    <t>РП 14</t>
  </si>
  <si>
    <t>ПС ВОЛОГДА-ЮЖНАЯ РУ - 6 кВ</t>
  </si>
  <si>
    <t>ТП 450</t>
  </si>
  <si>
    <t>ПС ВОЛОГДА-ЮЖНАЯ РУ-10 кВ</t>
  </si>
  <si>
    <t>РП 32</t>
  </si>
  <si>
    <t>ПС ВОЛОГДА-ЮЖНАЯ РУ- 6 кВ</t>
  </si>
  <si>
    <t>ТП 461</t>
  </si>
  <si>
    <t>РП 26</t>
  </si>
  <si>
    <t xml:space="preserve">          </t>
  </si>
  <si>
    <t>ПС ВОЛОГДА-ЮЖНАЯ  РУ-10 кВ</t>
  </si>
  <si>
    <t>РП 27</t>
  </si>
  <si>
    <t>ЯЧ. 1 - ТП 450</t>
  </si>
  <si>
    <t>ТГК -2 "ВТЭЦ" РП 6 кВ танзит через ТП 10 СЖД ОАО РЖД</t>
  </si>
  <si>
    <t>ТП 238; ТП 651</t>
  </si>
  <si>
    <t>ЯЧ.5 - ТП 238</t>
  </si>
  <si>
    <t xml:space="preserve">ЯЧ.7 - ТП 651 </t>
  </si>
  <si>
    <t>ТП 660; ТП 662</t>
  </si>
  <si>
    <t>ЯЧ.2 - ТП 660</t>
  </si>
  <si>
    <t>ЯЧ.6 - ТП 662</t>
  </si>
  <si>
    <t>ТГК- 2  ВТЭЦ РП 6 кВ</t>
  </si>
  <si>
    <t>ЯЧ.10 - РП 3 ввод № 1</t>
  </si>
  <si>
    <t xml:space="preserve">ЯЧ. 115 - РП 3  ввод № 2 </t>
  </si>
  <si>
    <t>РП 23</t>
  </si>
  <si>
    <t>ЯЧ. 114 - РП 23 ввод № 1</t>
  </si>
  <si>
    <t xml:space="preserve">ЯЧ. 107 - РП 23 ввод № 2 </t>
  </si>
  <si>
    <t>ТГК-2  ВТЭЦ РП 6 кВ</t>
  </si>
  <si>
    <t>РП 1</t>
  </si>
  <si>
    <t>ПС "ЦЕНТРАЛЬНАЯ" 110/6 кВ</t>
  </si>
  <si>
    <t>ТП 54</t>
  </si>
  <si>
    <t>ЯЧ.4 - ТП 54 -Ι  ввод № 1</t>
  </si>
  <si>
    <t xml:space="preserve">ЯЧ. 30 - ТП 54 - ΙΙ  ввод № 2 </t>
  </si>
  <si>
    <t>РП 13</t>
  </si>
  <si>
    <t xml:space="preserve">ЯЧ. 14 - РП 13- Ι </t>
  </si>
  <si>
    <t xml:space="preserve">ЯЧ. 22 - РП 13- ΙΙ  </t>
  </si>
  <si>
    <t>РП 4</t>
  </si>
  <si>
    <t xml:space="preserve">ЯЧ.12 - РП 4 -Ι  </t>
  </si>
  <si>
    <t xml:space="preserve">ЯЧ. 24 - РП 4 -ΙΙ  </t>
  </si>
  <si>
    <t xml:space="preserve">ЯЧ. 24 - РП 4 -ΙΙ </t>
  </si>
  <si>
    <t>ПС "ЦЕНТРАЛЬНАЯ" 110/10 кВ</t>
  </si>
  <si>
    <t>ТП 11</t>
  </si>
  <si>
    <t>ЯЧ.28 - ТП 11 -ΙΙ</t>
  </si>
  <si>
    <t xml:space="preserve">ПС "ГОРОДСКАЯ"  35/6 кВ </t>
  </si>
  <si>
    <t>Т-1, Т-3 (ЗРУ 6 кВ)</t>
  </si>
  <si>
    <t>Т-1 - ЗРУ Ф.1 ввод № 1</t>
  </si>
  <si>
    <t>Т-3 - ЗРУ Ф.20 ввод № 2 .</t>
  </si>
  <si>
    <t>ПС "ГОРОДСКАЯ" 35/6 кВ</t>
  </si>
  <si>
    <t>Т-2 (РП 9)</t>
  </si>
  <si>
    <t xml:space="preserve">Т-2 - РП 9 ф. 11  </t>
  </si>
  <si>
    <t>ПС "ЛУГОВАЯ"</t>
  </si>
  <si>
    <t>РП 19</t>
  </si>
  <si>
    <t xml:space="preserve">ЯЧ. 23 - ф "ГОРОД-2  </t>
  </si>
  <si>
    <t xml:space="preserve">ЯЧ. 2 - ф "ГОРОД-3" </t>
  </si>
  <si>
    <t>РП 38</t>
  </si>
  <si>
    <t xml:space="preserve">ЯЧ.10 - ф "ГОРОД-1"  </t>
  </si>
  <si>
    <t xml:space="preserve">ЯЧ.25 - ф "ГОРОД-4"  </t>
  </si>
  <si>
    <t>РП "ГОРКА"</t>
  </si>
  <si>
    <t>ВЛ - 10кВ № 37</t>
  </si>
  <si>
    <t>ЯЧ. 4 - ф,"ЛОСТА-1"</t>
  </si>
  <si>
    <t>ЯЧ. 8 - ф."ЛОСТА-2"</t>
  </si>
  <si>
    <t xml:space="preserve">           Таблица № 3</t>
  </si>
  <si>
    <t>часы     суток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</si>
  <si>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</si>
  <si>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</si>
  <si>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(2-3)</t>
  </si>
  <si>
    <t>уч-к "Кубенское"</t>
  </si>
  <si>
    <t>ПС "Молочное" 35/10 кВ</t>
  </si>
  <si>
    <t>уч-к п. Молочное</t>
  </si>
  <si>
    <t xml:space="preserve">яч 18  - ф.Молочное-3 </t>
  </si>
  <si>
    <t xml:space="preserve">яч 10. - ф.Очистные </t>
  </si>
  <si>
    <t>яч. 18 - ф.Молочное-3</t>
  </si>
  <si>
    <t xml:space="preserve">яч 10 - ф.Очистные </t>
  </si>
  <si>
    <t>РТП "КОРНИЛОВО" 35/10 кВ</t>
  </si>
  <si>
    <t>уч-к "Устье-Кубенское"</t>
  </si>
  <si>
    <t>ф. "КОММУНАЛЬНЫЙ"</t>
  </si>
  <si>
    <t>ПС  "ШУЙСКОЕ"  35/ 10 кВ</t>
  </si>
  <si>
    <t>уч-к "Шуйское"</t>
  </si>
  <si>
    <t>яч.№ 16 - ф. "Биокомплекс"</t>
  </si>
  <si>
    <t>яч. 14 - ф. "Школа"</t>
  </si>
  <si>
    <t xml:space="preserve"> ПС "ГДЗ" 110/6 кВ </t>
  </si>
  <si>
    <t>уч -к г. Сокол</t>
  </si>
  <si>
    <t xml:space="preserve">ОАО "СОКОЛРЕММАШ" </t>
  </si>
  <si>
    <t xml:space="preserve">ОАО "Сокольский" ЦБК" ГПП 35/6 кВ </t>
  </si>
  <si>
    <t xml:space="preserve">ОАО "Сокольский" ЦБК" ГПП  110/6 кВ </t>
  </si>
  <si>
    <t>ТП 77</t>
  </si>
  <si>
    <t xml:space="preserve">ООО "Сухонский ЦБК" ГПП 110/6 кВ </t>
  </si>
  <si>
    <t>РУ-1 яч 1 - ТП 3</t>
  </si>
  <si>
    <t>РУ-1 яч 14 - ЛЭП 3</t>
  </si>
  <si>
    <t>РУ-3 яч 4 - ТП 7</t>
  </si>
  <si>
    <t>РУ - 6 кВ "Механического завода"</t>
  </si>
  <si>
    <t>г. ВОЛОГДА</t>
  </si>
  <si>
    <t>ЯЧ. № 7 - Ф."Город 7"</t>
  </si>
  <si>
    <t>ф. "СХТ"</t>
  </si>
  <si>
    <t>ПС "ИСКРА"</t>
  </si>
  <si>
    <t>ВЛ-10кВ № 2</t>
  </si>
  <si>
    <t>ПС "ВОСТОЧНАЯ" 110/35/10 кВ</t>
  </si>
  <si>
    <t>РП 31</t>
  </si>
  <si>
    <t>ЯЧ. № 11- "ГОРОД-1"</t>
  </si>
  <si>
    <t>ЯЧ. № 28- "ГОРОД-2"</t>
  </si>
  <si>
    <t>РП 30</t>
  </si>
  <si>
    <t>ЯЧ.№15 - "РМЗ-1"</t>
  </si>
  <si>
    <t>ЯЧ.№32 - "РМЗ-2"</t>
  </si>
  <si>
    <t>РП 39</t>
  </si>
  <si>
    <t>ЯЧ.№2 - "РП 39-1"</t>
  </si>
  <si>
    <t>ЯЧ.№ 21 - "РП 39-2"</t>
  </si>
  <si>
    <t>№ листа</t>
  </si>
  <si>
    <t>Центр питания</t>
  </si>
  <si>
    <t>Электросетевой участок</t>
  </si>
  <si>
    <t>г. Вологда</t>
  </si>
  <si>
    <t>РТП "ТЕПЛИЧНОГО ХОЗ - ВА"</t>
  </si>
  <si>
    <t>ГПП ВОЛОГДА - ТЯГОВАЯ  110/27,5/6 кВ</t>
  </si>
  <si>
    <t>ТП 10 СЖД ОАО РЖД</t>
  </si>
  <si>
    <t>ТП 34 СЖД ОАО РЖД</t>
  </si>
  <si>
    <t xml:space="preserve"> 1, 2</t>
  </si>
  <si>
    <t>ПС ВОЛОГДА-ЮЖНАЯ РУ - 6 -10 кВ</t>
  </si>
  <si>
    <t>1 а</t>
  </si>
  <si>
    <t>ОАО "БМЗ"</t>
  </si>
  <si>
    <t>ТП 630</t>
  </si>
  <si>
    <t>Т1, Т2</t>
  </si>
  <si>
    <t>яч. 7 - ГДЗ-1 -РТП 6</t>
  </si>
  <si>
    <t>РТП 6</t>
  </si>
  <si>
    <t>код  900151</t>
  </si>
  <si>
    <t>ПС "Кубенское"</t>
  </si>
  <si>
    <t>РП 36 ф 16; ТП 360</t>
  </si>
  <si>
    <t>ЯЧ.5 - РП 14 ввод № 1</t>
  </si>
  <si>
    <t xml:space="preserve">ЯЧ.22 - РП 14 ввод № 2 </t>
  </si>
  <si>
    <t>ЯЧ.5 - РП 14  ввод № 1</t>
  </si>
  <si>
    <t xml:space="preserve">ЯЧ.22 - РП 14  ввод № 2 </t>
  </si>
  <si>
    <t xml:space="preserve">Содержание </t>
  </si>
  <si>
    <t>РП 10 ф7</t>
  </si>
  <si>
    <t>РП 36 ф17</t>
  </si>
  <si>
    <t>ПС "МАЕГА"</t>
  </si>
  <si>
    <t>яч. 18 ф."РУБЦОВО"</t>
  </si>
  <si>
    <t>яч. 13 - Ф НИКИТИНО</t>
  </si>
  <si>
    <t>яч. 13 - Ф НИКИТИНО-СВ - ВЛ№27</t>
  </si>
  <si>
    <t>РП 2</t>
  </si>
  <si>
    <t>ЯЧ.44 - РП 2 ввод № 1</t>
  </si>
  <si>
    <t>ЯЧ.44 - РП 2  ввод № 1</t>
  </si>
  <si>
    <t xml:space="preserve">ЯЧ.26в - РП 2 ввод № 2 </t>
  </si>
  <si>
    <t>ГПП 1 110/10 кВ  "ЗАО ВПЗ"</t>
  </si>
  <si>
    <t>12,13, 14</t>
  </si>
  <si>
    <t>15,16,17,18,19,20, 21</t>
  </si>
  <si>
    <t>25,26,27,28,29</t>
  </si>
  <si>
    <t>35, 36</t>
  </si>
  <si>
    <t xml:space="preserve"> 37, 38, 39</t>
  </si>
  <si>
    <t>40, 41</t>
  </si>
  <si>
    <t>ГПП   110/10 кВ  "ВОМЗ"</t>
  </si>
  <si>
    <t>ГПП 1  ЗАО ВПЗ</t>
  </si>
  <si>
    <t>43, 44</t>
  </si>
  <si>
    <t>47, 48</t>
  </si>
  <si>
    <t>49, 50</t>
  </si>
  <si>
    <t>51, 52, 53</t>
  </si>
  <si>
    <t xml:space="preserve">56, 57, 58, </t>
  </si>
  <si>
    <t>60, 61, 62, 63</t>
  </si>
  <si>
    <t>ПС "Белозерск" 110/10 кВ</t>
  </si>
  <si>
    <t>ПС "Белозерск"</t>
  </si>
  <si>
    <t>РП 20</t>
  </si>
  <si>
    <t>ПС "Белоусово"</t>
  </si>
  <si>
    <t>уч -к г. Вытегра</t>
  </si>
  <si>
    <t>ВЛ-6кВ Ф-9 Погрузка</t>
  </si>
  <si>
    <t>ВЛ-6 кВ Ф-7 ЛПХ</t>
  </si>
  <si>
    <t>ПС "Ольховская"</t>
  </si>
  <si>
    <t>ВЛ-10 кВ Ф-3 Мирный</t>
  </si>
  <si>
    <t>ПС "Восточная"</t>
  </si>
  <si>
    <t>ВЛ-10 кВ Центр</t>
  </si>
  <si>
    <t>ВЛ-10 кВ Воинская часть</t>
  </si>
  <si>
    <t>ВЛ-10 кВ Шестово</t>
  </si>
  <si>
    <t>ПС "Мегра"</t>
  </si>
  <si>
    <t>ВЛ-10 кВ Н. Склад</t>
  </si>
  <si>
    <t>ПС "Вытегра"</t>
  </si>
  <si>
    <t>ВЛ-6 кВ Ф-8 пр. Победы</t>
  </si>
  <si>
    <t>ВЛ-6 кВ Ф-2 пр. Больница</t>
  </si>
  <si>
    <t>ВЛ-6 кВ Город</t>
  </si>
  <si>
    <t>ВЛ-6 кВ Ф-13 Заречье</t>
  </si>
  <si>
    <t>ВЛ-10кВ.фид. Аэропорт КТП-46</t>
  </si>
  <si>
    <t>ВЛ-10кВ.фид. Аэропорт КТП-47</t>
  </si>
  <si>
    <t>64, 65, 66</t>
  </si>
  <si>
    <t>67, 68, 69, 70, 71, 72,</t>
  </si>
  <si>
    <t>уч -к г. Белозерск</t>
  </si>
  <si>
    <t>ВЛ-6 кВ Ф-5 Леспромхоз</t>
  </si>
  <si>
    <t>73, 74, 75</t>
  </si>
  <si>
    <t>Расход эл.энергии предприятием    (5-6)</t>
  </si>
  <si>
    <t xml:space="preserve"> ПС "Вологда-Южная"РУ 6кВ - транзит через "БМЗ"</t>
  </si>
  <si>
    <t>ВЛ-6 кВ Ф-1 Военкомат</t>
  </si>
  <si>
    <t>ПС "Вытегра" ф. "ВЛ-6кВ Город" - в ремонте</t>
  </si>
  <si>
    <t>ПС"Анненская"</t>
  </si>
  <si>
    <t>ПС "Анненская"</t>
  </si>
  <si>
    <t>ПС "Вытегра" ф. "ВЛ-6кВ Заречье" - в резерве</t>
  </si>
  <si>
    <t xml:space="preserve"> 5,6, 7, 8, 9</t>
  </si>
  <si>
    <t>ф.7 - КТП-21</t>
  </si>
  <si>
    <t>ф.7 - КТП-16</t>
  </si>
  <si>
    <t>ф.7 - КТП-4</t>
  </si>
  <si>
    <t>ф.14 - ТП-24</t>
  </si>
  <si>
    <t>ЛПК-1</t>
  </si>
  <si>
    <t>67-75</t>
  </si>
  <si>
    <t>РП-21</t>
  </si>
  <si>
    <t>ЯЧ.22 - РП 21- Ι</t>
  </si>
  <si>
    <t>ЯЧ.7 - РП 21- ΙI</t>
  </si>
  <si>
    <t>30,31,32,33,34,34-1</t>
  </si>
  <si>
    <t>яч. №7 - ф."Райцентр"</t>
  </si>
  <si>
    <t xml:space="preserve"> яч. 6 - ТП-40</t>
  </si>
  <si>
    <t>ф.1 - КТП-36</t>
  </si>
  <si>
    <t>ПС ВОЛОГДА-ЮЖНАЯ РУ - 10 кВ</t>
  </si>
  <si>
    <t>Расход эл.энергии предприятием      (2-3)</t>
  </si>
  <si>
    <t>Расход эл.энергии предприятием      (5-6)</t>
  </si>
  <si>
    <t>ЯЧ. 5 - РП 8 ввод № 1</t>
  </si>
  <si>
    <t xml:space="preserve">ЯЧ. 12 - РП 8 ввод № 2 </t>
  </si>
  <si>
    <t>РП 8</t>
  </si>
  <si>
    <t xml:space="preserve">            ПС "Сокол" 220/110/35/10 кВ           </t>
  </si>
  <si>
    <t>КТП-90, КТП-91</t>
  </si>
  <si>
    <t>ф.7 - КТП25</t>
  </si>
  <si>
    <t>ф.7 - ТП-25</t>
  </si>
  <si>
    <t>яч.2 - РТП 2 яч. 15</t>
  </si>
  <si>
    <t>яч. 3 - РТП 2 яч. 2</t>
  </si>
  <si>
    <t>яч. 14  - ТП-77 (Михайлево)</t>
  </si>
  <si>
    <t>ЯЧ.№ 206 - "ГОРОД-15"</t>
  </si>
  <si>
    <t>ЯЧ.№103 - "ТУБДИСПАНСЕР"</t>
  </si>
  <si>
    <t>ЯЧ.№206 - "ГОРОД-10"</t>
  </si>
  <si>
    <t>ЯЧ.№404- "ГОРОД-14"</t>
  </si>
  <si>
    <t>ЯЧ.№203 - "ГОРОД 20"</t>
  </si>
  <si>
    <t xml:space="preserve">ЯЧ. № 107- ф."ГОРОД 7" </t>
  </si>
  <si>
    <t xml:space="preserve">ЯЧ. № 204 - ф."ГОРОД 17" </t>
  </si>
  <si>
    <t>ЯЧ.№ 407 - "ГОРОД-3"</t>
  </si>
  <si>
    <t>ЯЧ.№ 407- "ГОРОД-3"</t>
  </si>
  <si>
    <t>ЯЧ.№ 305 - "ГОРОД-5"</t>
  </si>
  <si>
    <t>ЯЧ.№ 305- "ГОРОД-5"</t>
  </si>
  <si>
    <t>ЯЧ. № 408 - "ГОРОД -1"</t>
  </si>
  <si>
    <t>ЯЧ.№ 105 - "РП 27"</t>
  </si>
  <si>
    <t>уч -к г. Харовск</t>
  </si>
  <si>
    <t>ПС "Харовск-Р"</t>
  </si>
  <si>
    <t>КЛ-10 кВ "Центральный"</t>
  </si>
  <si>
    <t>КЛ-10 кВ "Город-1"</t>
  </si>
  <si>
    <t>КЛ-10 кВ "Город-2"</t>
  </si>
  <si>
    <t>КЛ-10 кВ "Северный"</t>
  </si>
  <si>
    <t>КЛ-10 кВ "Город-4"</t>
  </si>
  <si>
    <t>КЛ-10 кВ "Город"</t>
  </si>
  <si>
    <t>КЛ-10 кВ "Город-3"</t>
  </si>
  <si>
    <t>ВЛ-10 кВ "Семигородняя"</t>
  </si>
  <si>
    <t>п. Ситинский</t>
  </si>
  <si>
    <t>ф.1 Город</t>
  </si>
  <si>
    <t>ГПП ВОЛОГДА -ТЯГОВАЯ СЖД 110 /27,5/6 кВ транзит через ТП 34 СЖД ОАО РЖД</t>
  </si>
  <si>
    <t>ПС "ВОЛОГДА-ЮЖНАЯ" 110/6 транзит через РТП "ТЕПЛИЧНОГО ХОЗ - ВА"</t>
  </si>
  <si>
    <t>ПС  ВОЛОГДА - ТЯГОВАЯ  110/27,5/6 кВ</t>
  </si>
  <si>
    <t>ф. 4 (Обросово) - КТП-91 (д. Бережок)</t>
  </si>
  <si>
    <t>ф. 4 (Обросово) - КТП-90 (дачн. общ.)</t>
  </si>
  <si>
    <t xml:space="preserve">ООО "Сокольский ЦБК" ГПП 110/6 кВ </t>
  </si>
  <si>
    <t>368</t>
  </si>
  <si>
    <t>370</t>
  </si>
  <si>
    <t>365</t>
  </si>
  <si>
    <t>371</t>
  </si>
  <si>
    <t>367</t>
  </si>
  <si>
    <t>129</t>
  </si>
  <si>
    <t>130</t>
  </si>
  <si>
    <t>366</t>
  </si>
  <si>
    <t>325</t>
  </si>
  <si>
    <t>328</t>
  </si>
  <si>
    <t>635</t>
  </si>
  <si>
    <t>634</t>
  </si>
  <si>
    <t>613</t>
  </si>
  <si>
    <t>610</t>
  </si>
  <si>
    <t>614</t>
  </si>
  <si>
    <t>615</t>
  </si>
  <si>
    <t>612</t>
  </si>
  <si>
    <t>611</t>
  </si>
  <si>
    <t>591</t>
  </si>
  <si>
    <t>595</t>
  </si>
  <si>
    <t>590</t>
  </si>
  <si>
    <t>593</t>
  </si>
  <si>
    <t>594</t>
  </si>
  <si>
    <t>589</t>
  </si>
  <si>
    <t>592</t>
  </si>
  <si>
    <t>597</t>
  </si>
  <si>
    <t>596</t>
  </si>
  <si>
    <t>636</t>
  </si>
  <si>
    <t>640</t>
  </si>
  <si>
    <t>641</t>
  </si>
  <si>
    <t>637</t>
  </si>
  <si>
    <t>639</t>
  </si>
  <si>
    <t>381</t>
  </si>
  <si>
    <t>384</t>
  </si>
  <si>
    <t>385</t>
  </si>
  <si>
    <t>383</t>
  </si>
  <si>
    <t>375</t>
  </si>
  <si>
    <t>378</t>
  </si>
  <si>
    <t>382</t>
  </si>
  <si>
    <t>380</t>
  </si>
  <si>
    <t>379</t>
  </si>
  <si>
    <t>910</t>
  </si>
  <si>
    <t>300</t>
  </si>
  <si>
    <t>297</t>
  </si>
  <si>
    <t>304</t>
  </si>
  <si>
    <t>618</t>
  </si>
  <si>
    <t>616</t>
  </si>
  <si>
    <t>617</t>
  </si>
  <si>
    <t>606</t>
  </si>
  <si>
    <t>607</t>
  </si>
  <si>
    <t>393</t>
  </si>
  <si>
    <t>392</t>
  </si>
  <si>
    <t>389</t>
  </si>
  <si>
    <t>388</t>
  </si>
  <si>
    <t>390</t>
  </si>
  <si>
    <t>391</t>
  </si>
  <si>
    <t>816</t>
  </si>
  <si>
    <t>907</t>
  </si>
  <si>
    <t>358</t>
  </si>
  <si>
    <t>360</t>
  </si>
  <si>
    <t>359</t>
  </si>
  <si>
    <t>400</t>
  </si>
  <si>
    <t>397</t>
  </si>
  <si>
    <t>398</t>
  </si>
  <si>
    <t>399</t>
  </si>
  <si>
    <t>396</t>
  </si>
  <si>
    <t>395</t>
  </si>
  <si>
    <t>487</t>
  </si>
  <si>
    <t>1198</t>
  </si>
  <si>
    <t>1199</t>
  </si>
  <si>
    <t>1197</t>
  </si>
  <si>
    <t>1200</t>
  </si>
  <si>
    <t>1196</t>
  </si>
  <si>
    <t>1201</t>
  </si>
  <si>
    <t>1202</t>
  </si>
  <si>
    <t>737</t>
  </si>
  <si>
    <t>738</t>
  </si>
  <si>
    <t>739</t>
  </si>
  <si>
    <t>852</t>
  </si>
  <si>
    <t>851</t>
  </si>
  <si>
    <t>855</t>
  </si>
  <si>
    <t>854</t>
  </si>
  <si>
    <t>856</t>
  </si>
  <si>
    <t>951</t>
  </si>
  <si>
    <t>853</t>
  </si>
  <si>
    <t>849</t>
  </si>
  <si>
    <t>846</t>
  </si>
  <si>
    <t>847</t>
  </si>
  <si>
    <t>848</t>
  </si>
  <si>
    <t>850</t>
  </si>
  <si>
    <t>1211</t>
  </si>
  <si>
    <t>1210</t>
  </si>
  <si>
    <t>1212</t>
  </si>
  <si>
    <t>1207</t>
  </si>
  <si>
    <t>1209</t>
  </si>
  <si>
    <t>1213</t>
  </si>
  <si>
    <t>1208</t>
  </si>
  <si>
    <t>1214</t>
  </si>
  <si>
    <t>1195</t>
  </si>
  <si>
    <t>ЭСУ "Кубенское"</t>
  </si>
  <si>
    <t>ЭСУ п. Молочное</t>
  </si>
  <si>
    <t>ЭСУ "Устье-Кубенское"</t>
  </si>
  <si>
    <t>ЭСУ "Шуйское"</t>
  </si>
  <si>
    <t>ЭСУ г. Сокол</t>
  </si>
  <si>
    <t>ЭСУ "Белозерск"</t>
  </si>
  <si>
    <t>ЭСУ "Вытегра"</t>
  </si>
  <si>
    <t>ЭСУ "Харовск"</t>
  </si>
  <si>
    <t xml:space="preserve"> яч.17 - ф.Молочное-1</t>
  </si>
  <si>
    <t xml:space="preserve"> яч.12 - ф.Молочное-2</t>
  </si>
  <si>
    <t>АО "Вологдаоблэнерго"</t>
  </si>
  <si>
    <t>о потреблении электрической энергии по АО "Вологдаоблэнерго"</t>
  </si>
  <si>
    <t>ТГК-2  ВТЭЦ  РП 6 кВ</t>
  </si>
  <si>
    <t>ф.Родина - КТП-663</t>
  </si>
  <si>
    <t>КТП-906</t>
  </si>
  <si>
    <t>ф. Ивлево, ф. Майский - ТП28 Т2</t>
  </si>
  <si>
    <t>ф. Ивлево, ф. Майский - ТП27 Т1</t>
  </si>
  <si>
    <t>10 кВ База</t>
  </si>
  <si>
    <t>10 кВ Восточный</t>
  </si>
  <si>
    <t>10 кВ Заводской</t>
  </si>
  <si>
    <t>10 кВ Западный</t>
  </si>
  <si>
    <t>ЯЧ. № 5- "ГОРОД-3"</t>
  </si>
  <si>
    <t>ф. Красная Звезда - КТП-297</t>
  </si>
  <si>
    <t>ПС "Вашки" 110/10 кВ</t>
  </si>
  <si>
    <t>яч. 307 ф "Охмыльцево-1"</t>
  </si>
  <si>
    <t>яч. 409 ф "Охмыльцево-2"</t>
  </si>
  <si>
    <t>РП-44</t>
  </si>
  <si>
    <t>яч. 406 ф "РОДИОНЦЕВО" - ПКУ</t>
  </si>
  <si>
    <t>ЭТУ "Тотьма" АО "Вологдаоблэнерго"</t>
  </si>
  <si>
    <t xml:space="preserve">ПС 110/35/10 кВ Тотьма 1 </t>
  </si>
  <si>
    <t>г. Тотьма, ул. Ленина, 53а</t>
  </si>
  <si>
    <t>ввод № 1 фидер "город Тотьма"</t>
  </si>
  <si>
    <t>ввод № 2 фидер "ДОЗ"</t>
  </si>
  <si>
    <t>Главный инженер _____________________</t>
  </si>
  <si>
    <t xml:space="preserve">ПС 110/10 кВ Тотьма 2 </t>
  </si>
  <si>
    <t>ввод № 1 фидер "РП-2"</t>
  </si>
  <si>
    <t>ввод № 2 фидер "Мясокомбинат"</t>
  </si>
  <si>
    <t>ввод № 1 ТП-43 "Нефтебаза"</t>
  </si>
  <si>
    <t>ввод № 2 ТП-42 "Пономарево"</t>
  </si>
  <si>
    <t>ПС 110/10 кВ Погорелово</t>
  </si>
  <si>
    <t>ввод № 1 фидер "Туровец"</t>
  </si>
  <si>
    <t xml:space="preserve"> </t>
  </si>
  <si>
    <t>ЭТУ "Тотьма"</t>
  </si>
  <si>
    <t xml:space="preserve">Главный инженер ___________________ </t>
  </si>
  <si>
    <t>ПС 35/10 кВ «Сурково»</t>
  </si>
  <si>
    <t>ВЛ10 кВ Вперед, отпайка в сторону КТП-160кВА «Бекетово-42»</t>
  </si>
  <si>
    <t>КТП-160кВА «Бекетово-42»</t>
  </si>
  <si>
    <t>ПС 110/35/10 кВ «Вожега»</t>
  </si>
  <si>
    <t>КТП-25кВА «Сямба»</t>
  </si>
  <si>
    <t>ПС Тяговая 220/27/510 кВ Кадниковский</t>
  </si>
  <si>
    <t>фидер 3, 4 - ЛПХ 10 кВ</t>
  </si>
  <si>
    <t>фидер 4 - ЛПХ 10 кВ</t>
  </si>
  <si>
    <t>фидер 3 - ЛПХ 10 кВ</t>
  </si>
  <si>
    <t>ЭТУ "Вожега"</t>
  </si>
  <si>
    <t>ПС 110/35/10 кВ Тотьма 1</t>
  </si>
  <si>
    <t>ПО "Вологодское"</t>
  </si>
  <si>
    <t>Яч. 21 - "РМЗ-1"</t>
  </si>
  <si>
    <t>Яч. 28 - "РМЗ-2"</t>
  </si>
  <si>
    <t>яч. 22 - "ОЧИСТНЫЕ-2"</t>
  </si>
  <si>
    <t>яч. 16 - ф."ОЧИСТНЫЕ-1"</t>
  </si>
  <si>
    <t>яч. 24 - "ГОРОД-1"</t>
  </si>
  <si>
    <t>яч. 3 "П/Я-1"</t>
  </si>
  <si>
    <t>яч. 10 "П/Я-2"</t>
  </si>
  <si>
    <t>яч. 15 "РП -35"</t>
  </si>
  <si>
    <t>яч. 35 "РП-37"</t>
  </si>
  <si>
    <t>яч. 17 "ГОРОД-2"</t>
  </si>
  <si>
    <t>ЯЧ. 10 - РП42 ф.1</t>
  </si>
  <si>
    <t>РП42</t>
  </si>
  <si>
    <t>ЯЧ. 34 - РП42 ф.6</t>
  </si>
  <si>
    <t>ПС Харовск-Тяговая (РЖД)</t>
  </si>
  <si>
    <t>яч. 1 - ТП-13</t>
  </si>
  <si>
    <t>яч. 2 - ТП-13</t>
  </si>
  <si>
    <t>Отсутствуют данные в АСКУЭ: ПС Западная  яч.21: code=372; page name: 5</t>
  </si>
  <si>
    <t>Отсутствуют данные в АСКУЭ: ПС Западная  яч.28: code=368; page name: 5</t>
  </si>
  <si>
    <t>Отсутствуют данные в АСКУЭ: ПС Западная  яч.16: code=370; page name: 6</t>
  </si>
  <si>
    <t>Отсутствуют данные в АСКУЭ: ПС Западная  яч.24: code=365; page name: 6</t>
  </si>
  <si>
    <t>Отсутствуют данные в АСКУЭ: ПС Западная  яч.3: code=371; page name: 7</t>
  </si>
  <si>
    <t>Отсутствуют данные в АСКУЭ: ПС Западная  яч.10: code=367; page name: 7</t>
  </si>
  <si>
    <t>Отсутствуют данные в АСКУЭ: ПС Западная  яч.15: code=129; page name: 8</t>
  </si>
  <si>
    <t>Отсутствуют данные в АСКУЭ: ПС Западная  яч.35: code=130; page name: 8</t>
  </si>
  <si>
    <t>Отсутствуют данные в АСКУЭ: ПС Западная  яч.17: code=366; page name: 9</t>
  </si>
  <si>
    <t>Отсутствуют данные в АСКУЭ: ПС Западная  яч.22: code=369; page name: 9</t>
  </si>
  <si>
    <t>not found - code=100000; page name: 21_1</t>
  </si>
  <si>
    <t>not found - code=100001; page name: 21_1</t>
  </si>
  <si>
    <t>Отсутствуют данные в АСКУЭ: ТЭЦ РП6кВ яч.10: code=381; page name: 25</t>
  </si>
  <si>
    <t>Отсутствуют данные в АСКУЭ: ТЭЦ РП6кВ яч.115: code=384; page name: 25</t>
  </si>
  <si>
    <t>Отсутствуют данные в АСКУЭ: ТЭЦ РП6кВ яч.114: code=385; page name: 26</t>
  </si>
  <si>
    <t>Отсутствуют данные в АСКУЭ: ТЭЦ РП6кВ яч.107: code=383; page name: 26</t>
  </si>
  <si>
    <t>Отсутствуют данные в АСКУЭ: ТЭЦ РП6кВ яч.3: code=375; page name: 27</t>
  </si>
  <si>
    <t>Отсутствуют данные в АСКУЭ: ТЭЦ РП6кВ яч.5: code=378; page name: 28</t>
  </si>
  <si>
    <t>Отсутствуют данные в АСКУЭ: ТЭЦ РП6кВ яч.12: code=382; page name: 28</t>
  </si>
  <si>
    <t>Отсутствуют данные в АСКУЭ: ТЭЦ РП6кВ яч.4: code=380; page name: 29</t>
  </si>
  <si>
    <t>Отсутствуют данные в АСКУЭ: ТЭЦ РП6кВ яч.7: code=379; page name: 29</t>
  </si>
  <si>
    <t>Отсутствуют данные в АСКУЭ: ГПП-2 ВПЗ яч.53: code=618; page name: 43</t>
  </si>
  <si>
    <t>Отсутствуют данные в АСКУЭ: ГПП-2 ВПЗ яч.6: code=616; page name: 44</t>
  </si>
  <si>
    <t>Отсутствуют данные в АСКУЭ: ГПП-2 ВПЗ яч.24: code=617; page name: 44</t>
  </si>
  <si>
    <t>Отсутствуют данные в АСКУЭ: ГПП-1 ВПЗ яч.10: code=606; page name: 45</t>
  </si>
  <si>
    <t>Отсутствуют данные в АСКУЭ: ГПП-1 ВПЗ яч.34: code=607; page name: 45</t>
  </si>
  <si>
    <t>page have not code. Page name: 68</t>
  </si>
  <si>
    <t>page have not code. Page name: 75</t>
  </si>
  <si>
    <t>page have not code. Page name: 84</t>
  </si>
  <si>
    <t>page have not code. Page name: 85</t>
  </si>
  <si>
    <t>page have not code. Page name: 86</t>
  </si>
  <si>
    <t>page have not code. Page name: 87</t>
  </si>
  <si>
    <t>page have not code. Page name: 88</t>
  </si>
  <si>
    <t>page have not code. Page name: 89</t>
  </si>
  <si>
    <t>page have not code. Page name: 90</t>
  </si>
  <si>
    <t>page have not code. Page name: 91</t>
  </si>
  <si>
    <t>10 кВ Центральный</t>
  </si>
  <si>
    <t>Вологодская обл. с. Сямжа ул. Новая 2</t>
  </si>
  <si>
    <t>ЭСУ "Сямжа" АО "Вологдаоблэнерго"</t>
  </si>
  <si>
    <t>РТП 110/35/10 кВ «Сямжа»</t>
  </si>
  <si>
    <t>«Центр 1»</t>
  </si>
  <si>
    <t>«Центр 2»</t>
  </si>
  <si>
    <t>Ф.10 кВ «Нестериха» ТП-25</t>
  </si>
  <si>
    <t>Ф.10кВ. «Житьево»  ТП-20</t>
  </si>
  <si>
    <t>Ф.10 кВ «Ратино» ТП-31</t>
  </si>
  <si>
    <t>Ф.10 кВ «Истоминская» ТП-3</t>
  </si>
  <si>
    <t>Ф.10 кВ «Волна» ТП-1</t>
  </si>
  <si>
    <t>Ф.10кВ. «Коробицино» ТП-26</t>
  </si>
  <si>
    <t>ПС  110/35/10 кВ "Грязовец"</t>
  </si>
  <si>
    <t>Вологодская обл.,г.Грязовец, ул.Победы, д.50</t>
  </si>
  <si>
    <t>ЭСУ "Грязовец" АО "Вологдаоблэнерго"</t>
  </si>
  <si>
    <t>76-81_1</t>
  </si>
  <si>
    <t>82-86</t>
  </si>
  <si>
    <t>87-91</t>
  </si>
  <si>
    <t>92-95</t>
  </si>
  <si>
    <t>96-97</t>
  </si>
  <si>
    <t>ЭСУ "Сямжа"</t>
  </si>
  <si>
    <t>ЭСУ "Грязовец"</t>
  </si>
  <si>
    <t>1, 2</t>
  </si>
  <si>
    <t>в режимный день19 ИЮНЯ 2019 г..</t>
  </si>
  <si>
    <t xml:space="preserve">  яч. 4 - ТП 2  </t>
  </si>
  <si>
    <t xml:space="preserve"> яч 7 - ТП 1  </t>
  </si>
  <si>
    <t xml:space="preserve">  яч. 4 - ТП 2   </t>
  </si>
  <si>
    <t xml:space="preserve"> яч 7 - ТП 1 </t>
  </si>
  <si>
    <t>ЯЧ. 4- РП 20 ввод № 1</t>
  </si>
  <si>
    <t xml:space="preserve">ТП 65 </t>
  </si>
  <si>
    <t>ТП 65</t>
  </si>
  <si>
    <t>49, 50, 50-1, 50-2, 50-3</t>
  </si>
  <si>
    <t>ПКУ</t>
  </si>
  <si>
    <t>КТП-663</t>
  </si>
  <si>
    <t>ВЛ-10 кВ ф Стадион</t>
  </si>
  <si>
    <t>РП 43</t>
  </si>
  <si>
    <t>ЯЧ. 2 - РП 33 ф.10</t>
  </si>
  <si>
    <t>ЯЧ. 2- РП 33 ф.10</t>
  </si>
  <si>
    <t xml:space="preserve">ТП 10 РЖД </t>
  </si>
  <si>
    <t>ТП 34 РЖД</t>
  </si>
  <si>
    <t>КТП 73</t>
  </si>
  <si>
    <t>ф. Нефтебаза</t>
  </si>
  <si>
    <t>ввод № 2 КТП-42 "Пономарево"</t>
  </si>
  <si>
    <t>ф Туровец</t>
  </si>
  <si>
    <t>яч. 18 - ГДЗ-2 - РТП 6</t>
  </si>
  <si>
    <t>яч. 15 - ГДЗ - ЛПК-1</t>
  </si>
  <si>
    <t>ЯЧ. №17 - "ГОРОД-2"</t>
  </si>
  <si>
    <t>ЯЧ. №22 - "ОЧИСТНЫЕ-2"</t>
  </si>
  <si>
    <t>ЯЧ. 3 - РП-33 ф.9</t>
  </si>
  <si>
    <t>РП 33</t>
  </si>
  <si>
    <t xml:space="preserve"> 37, 38, 39, 39-1</t>
  </si>
  <si>
    <t>47, 48, 48-1,48-2</t>
  </si>
  <si>
    <t>яч. 104 ф 6 кВ Керамик-1 ТП-841Т-1</t>
  </si>
  <si>
    <t xml:space="preserve">яч. 104 ф 6 кВ  Керамик-1 </t>
  </si>
  <si>
    <t xml:space="preserve">яч. 104 ф 6 кВ Керамик-1 ТП-417 </t>
  </si>
  <si>
    <t>яч. 207 ф 10 кВ  Керамик 2</t>
  </si>
  <si>
    <t>яч. 207 ф 10 кВ  Керамик 2 ТП841 Т-2</t>
  </si>
  <si>
    <t>ПС ЕРМАКОВО</t>
  </si>
  <si>
    <t>РУ-1</t>
  </si>
  <si>
    <t>ЯЧ. 7 - РП 20 яч.7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</si>
  <si>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А.В. Чурляев                                     </t>
  </si>
  <si>
    <t>ПС 110 кВ ЕРМАКОВО</t>
  </si>
  <si>
    <t>ЯЧ.20 - РП-8 ф11</t>
  </si>
  <si>
    <t>РП-8</t>
  </si>
  <si>
    <t>ПС "ЦЕНТРАЛЬНАЯ" 110/10/6 кВ</t>
  </si>
  <si>
    <t>РУ-6 кВ</t>
  </si>
  <si>
    <t>РУ-10 кВ</t>
  </si>
  <si>
    <t>ТП-561-2</t>
  </si>
  <si>
    <t>яч. 406 ф "РОДИОНЦЕВО",</t>
  </si>
  <si>
    <t xml:space="preserve"> КТП-906, ПКУ- ЛЭП-43</t>
  </si>
  <si>
    <t>яч.4 - РП 5 яч.1</t>
  </si>
  <si>
    <t>РП-10</t>
  </si>
  <si>
    <t xml:space="preserve">ЗРУ  яч. 59 - РП-10 яч.15  </t>
  </si>
  <si>
    <t>ЗРУ  яч. 2  - РП-10 яч.2</t>
  </si>
  <si>
    <t>яч. 2 - ВЛ-10кВ.ф Горсеть1</t>
  </si>
  <si>
    <t>яч. 3 - ВЛ-10кВ.фид. Горсеть2</t>
  </si>
  <si>
    <t>яч. 3 - ВЛ-10кВ.ф Горсеть2</t>
  </si>
  <si>
    <t>яч. 4 -  ВЛ-10кВ.ф Оптика</t>
  </si>
  <si>
    <t xml:space="preserve">яч. 1 - ф. Горсеть-3   </t>
  </si>
  <si>
    <t>уч -к г. Белозерск с. Липин Бор</t>
  </si>
  <si>
    <t>яч. 1 - ВЛ-10кВ.фид. Липин Бор</t>
  </si>
  <si>
    <t>яч.2 - ВЛ-10кВ.фид. Коммунальный</t>
  </si>
  <si>
    <r>
      <t xml:space="preserve">яч. 1 - ВЛ-10 кВ Ф-2 ЛПХ </t>
    </r>
    <r>
      <rPr>
        <sz val="18"/>
        <color rgb="FFFF0000"/>
        <rFont val="Times New Roman"/>
        <family val="1"/>
        <charset val="204"/>
      </rPr>
      <t xml:space="preserve">  </t>
    </r>
  </si>
  <si>
    <t>_________________ф. Ивлево, ф. Майский ________________</t>
  </si>
  <si>
    <t>ПС 110/35/10 кВ «Сямжа»</t>
  </si>
  <si>
    <t>ВЛ10 кВ «Сямба», ф 10 кВ Центральный</t>
  </si>
  <si>
    <t xml:space="preserve"> ЭТУ Вожега</t>
  </si>
  <si>
    <t>ЭТУ Вожега</t>
  </si>
  <si>
    <t>РТП 110/35/10 кВ Монастырская</t>
  </si>
  <si>
    <t xml:space="preserve"> ф Нефтебаза</t>
  </si>
  <si>
    <t>ввод № 3 КТП-Скребихово</t>
  </si>
  <si>
    <t xml:space="preserve">ООО "Сухонский КБК" ГПП 110/6 кВ </t>
  </si>
  <si>
    <t xml:space="preserve"> ПС  110/10/10кВ ИП Сокол</t>
  </si>
  <si>
    <t>Ввод 1 Очистные 1</t>
  </si>
  <si>
    <t>Ввод 2 Очистные 2</t>
  </si>
  <si>
    <t xml:space="preserve">ПС 110 кВ Харовск-Р </t>
  </si>
  <si>
    <t>ВЛ-10 кВ ф.Ивачино ТП-65     КТП 73</t>
  </si>
  <si>
    <t>ВЛ 10 кВ ф Родина</t>
  </si>
  <si>
    <t>ф. Ивлево, ф. Майский - ТП-28 Т1</t>
  </si>
  <si>
    <t>яч.25 ф Стадион</t>
  </si>
  <si>
    <t>яч. 18 ф."РУБЦОВО"- ПКУ - ВЛ№2</t>
  </si>
  <si>
    <t>ф. "УСТЬЕ" ПКУ</t>
  </si>
  <si>
    <t>яч..8 - ф.СПТУ</t>
  </si>
  <si>
    <t>яч.9 - ф.Кубенское  ПКУ</t>
  </si>
  <si>
    <t>ф.СПТУ, ф. Кубенское ПКУ</t>
  </si>
  <si>
    <t>ПС 110 кВ "Кубенское"</t>
  </si>
  <si>
    <t xml:space="preserve">ТП 217 </t>
  </si>
  <si>
    <t xml:space="preserve">ЯЧ. 3 - ТП 217 </t>
  </si>
  <si>
    <t>яч. 16 ф.Онега</t>
  </si>
  <si>
    <t>яч. 17 ф. Город-3</t>
  </si>
  <si>
    <t>яч.8 ф. Город-1</t>
  </si>
  <si>
    <t>яч. 14 ф.Город-2</t>
  </si>
  <si>
    <t>ТП-1080</t>
  </si>
  <si>
    <t>ЯЧ. 0 - ф "ГОРОД-5</t>
  </si>
  <si>
    <t>ЯЧ. 27 - ф ГОРОД-6</t>
  </si>
  <si>
    <t>40, 40-1, 41,41-1</t>
  </si>
  <si>
    <t>ПС Белозерск, ПС Вашки</t>
  </si>
  <si>
    <t>64-66-1</t>
  </si>
  <si>
    <t>______ВЛ 10 кВ ф. Красная Звезда ______</t>
  </si>
  <si>
    <t xml:space="preserve"> ф 6 кВ  БМЗ-1, БМЗ-2</t>
  </si>
  <si>
    <t>яч. 106 ф 6 кВ  БМЗ-1 РТП 25 Т1</t>
  </si>
  <si>
    <t>15,16,17,18,19,20, 21, 21-1, 21-2, 21-3, 21-4</t>
  </si>
  <si>
    <t>ПС ВОЛОГДА-ЮЖНАЯ РУ 6 кВ ОАО "БМЗ"</t>
  </si>
  <si>
    <t xml:space="preserve">21-5, </t>
  </si>
  <si>
    <t>яч. 204 ф 6 кВ  БМЗ-2 РТП 25 Т2</t>
  </si>
  <si>
    <t>яч. 106 ф 6 кВ  БМЗ-1 КТП-1038  Т2</t>
  </si>
  <si>
    <t>яч. 204 ф 6 кВ  БМЗ КТП-1038  Т1</t>
  </si>
  <si>
    <t>ПС ИП Сокол 110/10/10</t>
  </si>
  <si>
    <t>ПС 35 кВ Вытегра, ПС  110 кВ Восточная ПС</t>
  </si>
  <si>
    <t>ПС 110 кВ Харовск (Р), ПС 110 кВ Харовск-Тяговая</t>
  </si>
  <si>
    <t>ВЛ 10 кВ № 31</t>
  </si>
  <si>
    <t>ВЛ 10 кВ №27</t>
  </si>
  <si>
    <t>РТП 3</t>
  </si>
  <si>
    <t xml:space="preserve">ОАО "Сокольский" ЦБК" ТП 35/6 кВ </t>
  </si>
  <si>
    <t>яч.24 ф. Согласие ТП-Фрол Т-1</t>
  </si>
  <si>
    <t>ПС 110 кВ Семигородняя</t>
  </si>
  <si>
    <t>яч. 204 ф 6 кВ  БМЗ-2 РТП 25 Т1</t>
  </si>
  <si>
    <t>ф.Искра - КТП-22</t>
  </si>
  <si>
    <t>__ф. Ивлево, ф. Майский, ф. Искра</t>
  </si>
  <si>
    <t>ф. Согласие</t>
  </si>
  <si>
    <t xml:space="preserve">яч, 104 ф 6 кВ  Керамик-1 </t>
  </si>
  <si>
    <t>ул, Горького, 99</t>
  </si>
  <si>
    <t>яч, 104 ф 6 кВ Керамик-1 КТП-1004</t>
  </si>
  <si>
    <t>Расчет, Коэф,</t>
  </si>
  <si>
    <t>расход эл,энергии за час</t>
  </si>
  <si>
    <t>1,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</si>
  <si>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эл,потребления и т,д,) последние необходимо перечислить,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</si>
  <si>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А,В, Чурляев                                     </t>
  </si>
  <si>
    <t>составляется самим предприятием с соблюдением всех пунктов настоящей таблицы,</t>
  </si>
  <si>
    <t>ф. Обросово</t>
  </si>
  <si>
    <t>ф. Новое - ТП-121</t>
  </si>
  <si>
    <t>ф. Новое</t>
  </si>
  <si>
    <t>ТП-121</t>
  </si>
  <si>
    <t>ф. Ростиловский</t>
  </si>
  <si>
    <t>яч. 7 ф. Ростиловский ТП-78 Т-1</t>
  </si>
  <si>
    <t>яч. 7 ф. Ростиловский ТП-78 Т-2</t>
  </si>
  <si>
    <t>ПС 35/10 кВ  Комельская</t>
  </si>
  <si>
    <t>ф. Бушуеха,  ф. Свиноферма</t>
  </si>
  <si>
    <t>яч. 7 ф. Бушуеха ТП-84</t>
  </si>
  <si>
    <t>яч. 10 ф. Свиноферма ТП-85</t>
  </si>
  <si>
    <t>51, 52,</t>
  </si>
  <si>
    <t xml:space="preserve"> ЭСУ Вытегра</t>
  </si>
  <si>
    <t>ЭСУ Белозерск</t>
  </si>
  <si>
    <t>ЭСУ Харовск</t>
  </si>
  <si>
    <t>ЭСУ Сямжа</t>
  </si>
  <si>
    <t>ЭСУ Грязовец</t>
  </si>
  <si>
    <t>в режимный день 20 Декабря 2023 г.</t>
  </si>
  <si>
    <t>сводных данных режимного дня 20 Декабря 2023 г.</t>
  </si>
  <si>
    <t>в режимный день 20 Декабря 2023 г,</t>
  </si>
  <si>
    <t>577,5209</t>
  </si>
  <si>
    <t>534,5764</t>
  </si>
  <si>
    <t>525,1264</t>
  </si>
  <si>
    <t>534,2716</t>
  </si>
  <si>
    <t>495,8236</t>
  </si>
  <si>
    <t>487,0975</t>
  </si>
  <si>
    <t>509,2747</t>
  </si>
  <si>
    <t>530,8422</t>
  </si>
  <si>
    <t>477,3807</t>
  </si>
  <si>
    <t>594,8969</t>
  </si>
  <si>
    <t>635,5931</t>
  </si>
  <si>
    <t>403,7998</t>
  </si>
  <si>
    <t>439,4661</t>
  </si>
  <si>
    <t>403,2282</t>
  </si>
  <si>
    <t>490,6032</t>
  </si>
  <si>
    <t>497,6907</t>
  </si>
  <si>
    <t>476,6567</t>
  </si>
  <si>
    <t>472,3127</t>
  </si>
  <si>
    <t>523,6784</t>
  </si>
  <si>
    <t>541,1305</t>
  </si>
  <si>
    <t>454,7463</t>
  </si>
  <si>
    <t>502,7206</t>
  </si>
  <si>
    <t>597,9453</t>
  </si>
  <si>
    <t>555,8391</t>
  </si>
  <si>
    <t>597,4118</t>
  </si>
  <si>
    <t>435,4270</t>
  </si>
  <si>
    <t>364,2848</t>
  </si>
  <si>
    <t>371,7534</t>
  </si>
  <si>
    <t>405,5145</t>
  </si>
  <si>
    <t>365,4660</t>
  </si>
  <si>
    <t>325,0746</t>
  </si>
  <si>
    <t>352,8532</t>
  </si>
  <si>
    <t>378,6123</t>
  </si>
  <si>
    <t>340,4310</t>
  </si>
  <si>
    <t>503,8637</t>
  </si>
  <si>
    <t>563,4220</t>
  </si>
  <si>
    <t>348,9665</t>
  </si>
  <si>
    <t>355,9397</t>
  </si>
  <si>
    <t>340,2023</t>
  </si>
  <si>
    <t>364,3610</t>
  </si>
  <si>
    <t>352,5103</t>
  </si>
  <si>
    <t>353,8440</t>
  </si>
  <si>
    <t>281,5967</t>
  </si>
  <si>
    <t>388,4053</t>
  </si>
  <si>
    <t>383,7184</t>
  </si>
  <si>
    <t>295,3145</t>
  </si>
  <si>
    <t>343,2888</t>
  </si>
  <si>
    <t>411,8399</t>
  </si>
  <si>
    <t>393,5114</t>
  </si>
  <si>
    <t>398,1602</t>
  </si>
  <si>
    <t>306,0602</t>
  </si>
  <si>
    <t>288,1127</t>
  </si>
  <si>
    <t>299,7347</t>
  </si>
  <si>
    <t>319,3207</t>
  </si>
  <si>
    <t>285,5977</t>
  </si>
  <si>
    <t>280,7203</t>
  </si>
  <si>
    <t>283,2352</t>
  </si>
  <si>
    <t>288,7224</t>
  </si>
  <si>
    <t>300,2301</t>
  </si>
  <si>
    <t>267,1930</t>
  </si>
  <si>
    <t>279,6152</t>
  </si>
  <si>
    <t>314,0623</t>
  </si>
  <si>
    <t>352,6246</t>
  </si>
  <si>
    <t>292,1518</t>
  </si>
  <si>
    <t>367,0664</t>
  </si>
  <si>
    <t>366,7235</t>
  </si>
  <si>
    <t>385,8141</t>
  </si>
  <si>
    <t>327,8563</t>
  </si>
  <si>
    <t>378,3836</t>
  </si>
  <si>
    <t>384,2518</t>
  </si>
  <si>
    <t>324,2744</t>
  </si>
  <si>
    <t>331,9716</t>
  </si>
  <si>
    <t>399,4939</t>
  </si>
  <si>
    <t>371,5247</t>
  </si>
  <si>
    <t>385,2045</t>
  </si>
  <si>
    <t>210,1877</t>
  </si>
  <si>
    <t>200,6234</t>
  </si>
  <si>
    <t>214,1888</t>
  </si>
  <si>
    <t>216,3227</t>
  </si>
  <si>
    <t>187,2485</t>
  </si>
  <si>
    <t>176,0837</t>
  </si>
  <si>
    <t>180,5801</t>
  </si>
  <si>
    <t>183,0569</t>
  </si>
  <si>
    <t>197,7655</t>
  </si>
  <si>
    <t>174,6357</t>
  </si>
  <si>
    <t>158,6315</t>
  </si>
  <si>
    <t>200,6615</t>
  </si>
  <si>
    <t>220,4380</t>
  </si>
  <si>
    <t>195,2886</t>
  </si>
  <si>
    <t>229,6594</t>
  </si>
  <si>
    <t>224,5534</t>
  </si>
  <si>
    <t>242,5771</t>
  </si>
  <si>
    <t>214,2650</t>
  </si>
  <si>
    <t>253,5513</t>
  </si>
  <si>
    <t>248,1404</t>
  </si>
  <si>
    <t>230,8026</t>
  </si>
  <si>
    <t>226,2300</t>
  </si>
  <si>
    <t>245,4731</t>
  </si>
  <si>
    <t>232,3268</t>
  </si>
  <si>
    <t>230,1167</t>
  </si>
  <si>
    <t>0</t>
  </si>
  <si>
    <t>ПС 110 кВ Вожега</t>
  </si>
  <si>
    <t>ПС 110 кВ Сямжа</t>
  </si>
  <si>
    <t>ПС 110 кВ Грязовец</t>
  </si>
  <si>
    <t>ПС 110 кВ Тоьма-1, ПС 110 кВ Тотьма-2</t>
  </si>
  <si>
    <t>ЭСУ Сокол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</si>
</sst>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0.000"/>
    <numFmt numFmtId="166" formatCode="0.0"/>
    <numFmt numFmtId="167" formatCode="0.00;[Red]0.00"/>
    <numFmt numFmtId="168" formatCode="0.0000"/>
    <numFmt numFmtId="169" formatCode="#,##0.000;[Red]#,##0.000"/>
    <numFmt numFmtId="170" formatCode="#,##0.000"/>
    <numFmt numFmtId="171" formatCode="0.000;[Red]0.000"/>
    <numFmt numFmtId="172" formatCode="#,##0.0000"/>
    <numFmt numFmtId="173" formatCode="#,##0.0"/>
  </numFmts>
  <fonts count="65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8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11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u/>
      <sz val="10"/>
      <name val="Arial"/>
      <family val="2"/>
      <charset val="204"/>
    </font>
    <font>
      <sz val="10"/>
      <name val="Arial Unicode MS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0"/>
      <name val="Times New Roman"/>
      <family val="1"/>
      <charset val="204"/>
    </font>
    <font>
      <sz val="11"/>
      <color theme="0"/>
      <name val="Arial Cyr"/>
      <charset val="204"/>
    </font>
    <font>
      <b/>
      <sz val="8"/>
      <color theme="0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Verdana"/>
      <family val="2"/>
      <charset val="204"/>
    </font>
    <font>
      <sz val="6"/>
      <color indexed="8"/>
      <name val="Arial"/>
      <family val="2"/>
      <charset val="204"/>
    </font>
    <font>
      <sz val="10"/>
      <color theme="1"/>
      <name val="Verdana"/>
      <family val="2"/>
      <charset val="204"/>
    </font>
    <font>
      <sz val="18"/>
      <color rgb="FFFF0000"/>
      <name val="Times New Roman"/>
      <family val="1"/>
      <charset val="204"/>
    </font>
    <font>
      <sz val="11"/>
      <name val="Arial Cyr"/>
      <charset val="204"/>
    </font>
    <font>
      <sz val="12"/>
      <color theme="1"/>
      <name val="Times New Roman"/>
      <family val="1"/>
      <charset val="204"/>
    </font>
    <font>
      <b/>
      <sz val="9"/>
      <name val="Verdana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0"/>
      <color rgb="FFFF0000"/>
      <name val="Verdana"/>
      <family val="2"/>
      <charset val="204"/>
    </font>
    <font>
      <sz val="10"/>
      <color indexed="10"/>
      <name val="Verdana"/>
      <family val="2"/>
      <charset val="204"/>
    </font>
    <font>
      <sz val="9.6"/>
      <color rgb="FF000000"/>
      <name val="Arial"/>
      <family val="2"/>
      <charset val="204"/>
    </font>
    <font>
      <b/>
      <sz val="10"/>
      <name val="Arial Cyr"/>
      <charset val="204"/>
    </font>
    <font>
      <sz val="11"/>
      <name val="Calibri"/>
      <family val="2"/>
      <charset val="204"/>
      <scheme val="minor"/>
    </font>
    <font>
      <sz val="8"/>
      <name val="Tahoma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theme="1" tint="0.499984740745262"/>
      </right>
      <top style="thin">
        <color indexed="64"/>
      </top>
      <bottom style="thin">
        <color auto="1"/>
      </bottom>
      <diagonal/>
    </border>
  </borders>
  <cellStyleXfs count="7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6" fillId="0" borderId="0" applyFont="0" applyFill="0" applyBorder="0" applyAlignment="0" applyProtection="0"/>
    <xf numFmtId="0" fontId="36" fillId="0" borderId="0"/>
    <xf numFmtId="0" fontId="5" fillId="0" borderId="0"/>
    <xf numFmtId="0" fontId="49" fillId="0" borderId="0">
      <alignment horizontal="right" vertical="center"/>
    </xf>
    <xf numFmtId="0" fontId="4" fillId="0" borderId="0"/>
    <xf numFmtId="0" fontId="6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087">
    <xf numFmtId="0" fontId="0" fillId="0" borderId="0" xfId="0"/>
    <xf numFmtId="0" fontId="9" fillId="0" borderId="0" xfId="51" applyFont="1"/>
    <xf numFmtId="0" fontId="9" fillId="0" borderId="0" xfId="51" applyFont="1" applyAlignment="1">
      <alignment horizontal="center"/>
    </xf>
    <xf numFmtId="0" fontId="9" fillId="0" borderId="0" xfId="51" applyFont="1" applyBorder="1"/>
    <xf numFmtId="0" fontId="15" fillId="0" borderId="0" xfId="51" applyFont="1"/>
    <xf numFmtId="0" fontId="9" fillId="0" borderId="1" xfId="51" applyFont="1" applyBorder="1" applyAlignment="1">
      <alignment horizontal="center"/>
    </xf>
    <xf numFmtId="0" fontId="9" fillId="0" borderId="2" xfId="51" applyFont="1" applyBorder="1" applyAlignment="1">
      <alignment horizontal="center"/>
    </xf>
    <xf numFmtId="0" fontId="13" fillId="0" borderId="3" xfId="51" applyFont="1" applyBorder="1" applyAlignment="1">
      <alignment horizontal="center" vertical="center" wrapText="1"/>
    </xf>
    <xf numFmtId="0" fontId="9" fillId="0" borderId="0" xfId="51" applyFont="1" applyAlignment="1">
      <alignment horizontal="center" vertical="center"/>
    </xf>
    <xf numFmtId="0" fontId="12" fillId="0" borderId="3" xfId="51" applyFont="1" applyBorder="1" applyAlignment="1">
      <alignment horizontal="center" vertical="center"/>
    </xf>
    <xf numFmtId="0" fontId="12" fillId="0" borderId="0" xfId="51" applyFont="1" applyAlignment="1">
      <alignment horizontal="center" vertical="center"/>
    </xf>
    <xf numFmtId="0" fontId="9" fillId="0" borderId="3" xfId="51" applyFont="1" applyBorder="1" applyAlignment="1">
      <alignment horizontal="center" vertical="center"/>
    </xf>
    <xf numFmtId="0" fontId="7" fillId="0" borderId="0" xfId="51" applyAlignment="1">
      <alignment horizontal="center" vertical="center"/>
    </xf>
    <xf numFmtId="0" fontId="7" fillId="0" borderId="0" xfId="51"/>
    <xf numFmtId="0" fontId="9" fillId="0" borderId="0" xfId="50" applyFont="1"/>
    <xf numFmtId="0" fontId="9" fillId="0" borderId="0" xfId="50" applyFont="1" applyAlignment="1">
      <alignment horizontal="center"/>
    </xf>
    <xf numFmtId="0" fontId="9" fillId="0" borderId="0" xfId="50" applyFont="1" applyBorder="1"/>
    <xf numFmtId="0" fontId="15" fillId="0" borderId="0" xfId="50" applyFont="1"/>
    <xf numFmtId="0" fontId="9" fillId="0" borderId="1" xfId="50" applyFont="1" applyBorder="1" applyAlignment="1">
      <alignment horizontal="center"/>
    </xf>
    <xf numFmtId="0" fontId="9" fillId="0" borderId="2" xfId="50" applyFont="1" applyBorder="1" applyAlignment="1">
      <alignment horizontal="center"/>
    </xf>
    <xf numFmtId="0" fontId="13" fillId="0" borderId="3" xfId="50" applyFont="1" applyBorder="1" applyAlignment="1">
      <alignment horizontal="center" vertical="center" wrapText="1"/>
    </xf>
    <xf numFmtId="0" fontId="9" fillId="0" borderId="0" xfId="50" applyFont="1" applyAlignment="1">
      <alignment horizontal="center" vertical="center"/>
    </xf>
    <xf numFmtId="0" fontId="12" fillId="0" borderId="3" xfId="50" applyFont="1" applyBorder="1" applyAlignment="1">
      <alignment horizontal="center" vertical="center"/>
    </xf>
    <xf numFmtId="0" fontId="12" fillId="0" borderId="0" xfId="50" applyFont="1" applyAlignment="1">
      <alignment horizontal="center" vertical="center"/>
    </xf>
    <xf numFmtId="0" fontId="9" fillId="0" borderId="3" xfId="50" applyFont="1" applyBorder="1" applyAlignment="1">
      <alignment horizontal="center" vertical="center"/>
    </xf>
    <xf numFmtId="0" fontId="7" fillId="0" borderId="0" xfId="50" applyAlignment="1">
      <alignment horizontal="center" vertical="center"/>
    </xf>
    <xf numFmtId="0" fontId="9" fillId="0" borderId="0" xfId="58" applyFont="1" applyAlignment="1">
      <alignment horizontal="center"/>
    </xf>
    <xf numFmtId="0" fontId="7" fillId="0" borderId="0" xfId="50"/>
    <xf numFmtId="0" fontId="9" fillId="0" borderId="0" xfId="43" applyFont="1"/>
    <xf numFmtId="0" fontId="9" fillId="0" borderId="0" xfId="43" applyFont="1" applyAlignment="1">
      <alignment horizontal="center"/>
    </xf>
    <xf numFmtId="0" fontId="9" fillId="0" borderId="0" xfId="43" applyFont="1" applyBorder="1"/>
    <xf numFmtId="0" fontId="15" fillId="0" borderId="0" xfId="43" applyFont="1"/>
    <xf numFmtId="0" fontId="9" fillId="0" borderId="1" xfId="43" applyFont="1" applyBorder="1" applyAlignment="1">
      <alignment horizontal="center"/>
    </xf>
    <xf numFmtId="0" fontId="9" fillId="0" borderId="2" xfId="43" applyFont="1" applyBorder="1" applyAlignment="1">
      <alignment horizontal="center"/>
    </xf>
    <xf numFmtId="0" fontId="13" fillId="0" borderId="3" xfId="43" applyFont="1" applyBorder="1" applyAlignment="1">
      <alignment horizontal="center" vertical="center" wrapText="1"/>
    </xf>
    <xf numFmtId="0" fontId="9" fillId="0" borderId="0" xfId="43" applyFont="1" applyAlignment="1">
      <alignment horizontal="center" vertical="center"/>
    </xf>
    <xf numFmtId="0" fontId="12" fillId="0" borderId="3" xfId="43" applyFont="1" applyBorder="1" applyAlignment="1">
      <alignment horizontal="center" vertical="center"/>
    </xf>
    <xf numFmtId="0" fontId="12" fillId="0" borderId="0" xfId="43" applyFont="1" applyAlignment="1">
      <alignment horizontal="center" vertical="center"/>
    </xf>
    <xf numFmtId="0" fontId="9" fillId="0" borderId="3" xfId="43" applyFont="1" applyBorder="1" applyAlignment="1">
      <alignment horizontal="center" vertical="center"/>
    </xf>
    <xf numFmtId="0" fontId="7" fillId="0" borderId="0" xfId="43" applyAlignment="1">
      <alignment horizontal="center" vertical="center"/>
    </xf>
    <xf numFmtId="0" fontId="9" fillId="0" borderId="2" xfId="58" applyFont="1" applyBorder="1" applyAlignment="1">
      <alignment horizontal="center"/>
    </xf>
    <xf numFmtId="0" fontId="7" fillId="0" borderId="0" xfId="43"/>
    <xf numFmtId="0" fontId="9" fillId="0" borderId="0" xfId="68" applyFont="1"/>
    <xf numFmtId="0" fontId="9" fillId="0" borderId="0" xfId="68" applyFont="1" applyAlignment="1">
      <alignment horizontal="center"/>
    </xf>
    <xf numFmtId="0" fontId="9" fillId="0" borderId="0" xfId="68" applyFont="1" applyBorder="1"/>
    <xf numFmtId="0" fontId="15" fillId="0" borderId="0" xfId="68" applyFont="1"/>
    <xf numFmtId="0" fontId="9" fillId="0" borderId="1" xfId="68" applyFont="1" applyBorder="1" applyAlignment="1">
      <alignment horizontal="center"/>
    </xf>
    <xf numFmtId="0" fontId="9" fillId="0" borderId="2" xfId="68" applyFont="1" applyBorder="1" applyAlignment="1">
      <alignment horizontal="center"/>
    </xf>
    <xf numFmtId="0" fontId="13" fillId="0" borderId="3" xfId="68" applyFont="1" applyBorder="1" applyAlignment="1">
      <alignment horizontal="center" vertical="center" wrapText="1"/>
    </xf>
    <xf numFmtId="0" fontId="9" fillId="0" borderId="0" xfId="68" applyFont="1" applyAlignment="1">
      <alignment horizontal="center" vertical="center"/>
    </xf>
    <xf numFmtId="0" fontId="12" fillId="0" borderId="3" xfId="68" applyFont="1" applyBorder="1" applyAlignment="1">
      <alignment horizontal="center" vertical="center"/>
    </xf>
    <xf numFmtId="0" fontId="12" fillId="0" borderId="0" xfId="68" applyFont="1" applyAlignment="1">
      <alignment horizontal="center" vertical="center"/>
    </xf>
    <xf numFmtId="0" fontId="9" fillId="0" borderId="3" xfId="68" applyFont="1" applyBorder="1" applyAlignment="1">
      <alignment horizontal="center" vertical="center"/>
    </xf>
    <xf numFmtId="0" fontId="9" fillId="0" borderId="1" xfId="58" applyFont="1" applyBorder="1" applyAlignment="1">
      <alignment horizontal="center"/>
    </xf>
    <xf numFmtId="0" fontId="7" fillId="0" borderId="0" xfId="68" applyAlignment="1">
      <alignment horizontal="center" vertical="center"/>
    </xf>
    <xf numFmtId="0" fontId="7" fillId="0" borderId="0" xfId="68"/>
    <xf numFmtId="0" fontId="9" fillId="0" borderId="0" xfId="42" applyFont="1"/>
    <xf numFmtId="0" fontId="9" fillId="0" borderId="0" xfId="42" applyFont="1" applyAlignment="1">
      <alignment horizontal="center"/>
    </xf>
    <xf numFmtId="0" fontId="9" fillId="0" borderId="0" xfId="42" applyFont="1" applyBorder="1"/>
    <xf numFmtId="0" fontId="15" fillId="0" borderId="0" xfId="42" applyFont="1"/>
    <xf numFmtId="0" fontId="9" fillId="0" borderId="1" xfId="42" applyFont="1" applyBorder="1" applyAlignment="1">
      <alignment horizontal="center"/>
    </xf>
    <xf numFmtId="0" fontId="9" fillId="0" borderId="2" xfId="42" applyFont="1" applyBorder="1" applyAlignment="1">
      <alignment horizontal="center"/>
    </xf>
    <xf numFmtId="0" fontId="13" fillId="0" borderId="3" xfId="42" applyFont="1" applyBorder="1" applyAlignment="1">
      <alignment horizontal="center" vertical="center" wrapText="1"/>
    </xf>
    <xf numFmtId="0" fontId="9" fillId="0" borderId="0" xfId="42" applyFont="1" applyAlignment="1">
      <alignment horizontal="center" vertical="center"/>
    </xf>
    <xf numFmtId="0" fontId="12" fillId="0" borderId="3" xfId="42" applyFont="1" applyBorder="1" applyAlignment="1">
      <alignment horizontal="center" vertical="center"/>
    </xf>
    <xf numFmtId="0" fontId="12" fillId="0" borderId="0" xfId="42" applyFont="1" applyAlignment="1">
      <alignment horizontal="center" vertical="center"/>
    </xf>
    <xf numFmtId="0" fontId="9" fillId="0" borderId="3" xfId="42" applyFont="1" applyBorder="1" applyAlignment="1">
      <alignment horizontal="center" vertical="center"/>
    </xf>
    <xf numFmtId="0" fontId="7" fillId="0" borderId="0" xfId="42" applyAlignment="1">
      <alignment horizontal="center" vertical="center"/>
    </xf>
    <xf numFmtId="0" fontId="7" fillId="0" borderId="0" xfId="42"/>
    <xf numFmtId="0" fontId="9" fillId="0" borderId="0" xfId="58" applyFont="1"/>
    <xf numFmtId="0" fontId="9" fillId="0" borderId="0" xfId="58" applyFont="1" applyBorder="1"/>
    <xf numFmtId="0" fontId="15" fillId="0" borderId="0" xfId="58" applyFont="1"/>
    <xf numFmtId="0" fontId="13" fillId="0" borderId="3" xfId="58" applyFont="1" applyBorder="1" applyAlignment="1">
      <alignment horizontal="center" vertical="center" wrapText="1"/>
    </xf>
    <xf numFmtId="0" fontId="9" fillId="0" borderId="0" xfId="58" applyFont="1" applyAlignment="1">
      <alignment horizontal="center" vertical="center"/>
    </xf>
    <xf numFmtId="0" fontId="12" fillId="0" borderId="3" xfId="58" applyFont="1" applyBorder="1" applyAlignment="1">
      <alignment horizontal="center" vertical="center"/>
    </xf>
    <xf numFmtId="0" fontId="12" fillId="0" borderId="0" xfId="58" applyFont="1" applyAlignment="1">
      <alignment horizontal="center" vertical="center"/>
    </xf>
    <xf numFmtId="0" fontId="9" fillId="0" borderId="3" xfId="58" applyFont="1" applyBorder="1" applyAlignment="1">
      <alignment horizontal="center" vertical="center"/>
    </xf>
    <xf numFmtId="0" fontId="7" fillId="0" borderId="0" xfId="58" applyAlignment="1">
      <alignment horizontal="center" vertical="center"/>
    </xf>
    <xf numFmtId="0" fontId="7" fillId="0" borderId="0" xfId="58"/>
    <xf numFmtId="0" fontId="9" fillId="0" borderId="0" xfId="45" applyFont="1"/>
    <xf numFmtId="0" fontId="9" fillId="0" borderId="0" xfId="45" applyFont="1" applyAlignment="1">
      <alignment horizontal="center"/>
    </xf>
    <xf numFmtId="0" fontId="9" fillId="0" borderId="0" xfId="45" applyFont="1" applyBorder="1"/>
    <xf numFmtId="0" fontId="15" fillId="0" borderId="0" xfId="45" applyFont="1"/>
    <xf numFmtId="0" fontId="9" fillId="0" borderId="1" xfId="45" applyFont="1" applyBorder="1" applyAlignment="1">
      <alignment horizontal="center"/>
    </xf>
    <xf numFmtId="0" fontId="9" fillId="0" borderId="2" xfId="45" applyFont="1" applyBorder="1" applyAlignment="1">
      <alignment horizontal="center"/>
    </xf>
    <xf numFmtId="0" fontId="13" fillId="0" borderId="3" xfId="45" applyFont="1" applyBorder="1" applyAlignment="1">
      <alignment horizontal="center" vertical="center" wrapText="1"/>
    </xf>
    <xf numFmtId="0" fontId="9" fillId="0" borderId="0" xfId="45" applyFont="1" applyAlignment="1">
      <alignment horizontal="center" vertical="center"/>
    </xf>
    <xf numFmtId="0" fontId="12" fillId="0" borderId="3" xfId="45" applyFont="1" applyBorder="1" applyAlignment="1">
      <alignment horizontal="center" vertical="center"/>
    </xf>
    <xf numFmtId="0" fontId="9" fillId="0" borderId="2" xfId="65" applyFont="1" applyBorder="1" applyAlignment="1">
      <alignment horizontal="center"/>
    </xf>
    <xf numFmtId="0" fontId="9" fillId="0" borderId="0" xfId="65" applyFont="1" applyAlignment="1">
      <alignment horizontal="center"/>
    </xf>
    <xf numFmtId="0" fontId="12" fillId="0" borderId="0" xfId="45" applyFont="1" applyAlignment="1">
      <alignment horizontal="center" vertical="center"/>
    </xf>
    <xf numFmtId="0" fontId="9" fillId="0" borderId="3" xfId="45" applyFont="1" applyBorder="1" applyAlignment="1">
      <alignment horizontal="center" vertical="center"/>
    </xf>
    <xf numFmtId="0" fontId="7" fillId="0" borderId="0" xfId="45" applyAlignment="1">
      <alignment horizontal="center" vertical="center"/>
    </xf>
    <xf numFmtId="0" fontId="7" fillId="0" borderId="0" xfId="45"/>
    <xf numFmtId="0" fontId="9" fillId="0" borderId="0" xfId="65" applyFont="1"/>
    <xf numFmtId="0" fontId="9" fillId="0" borderId="0" xfId="65" applyFont="1" applyBorder="1"/>
    <xf numFmtId="0" fontId="15" fillId="0" borderId="0" xfId="65" applyFont="1"/>
    <xf numFmtId="0" fontId="9" fillId="0" borderId="1" xfId="65" applyFont="1" applyBorder="1" applyAlignment="1">
      <alignment horizontal="center"/>
    </xf>
    <xf numFmtId="0" fontId="13" fillId="0" borderId="3" xfId="65" applyFont="1" applyBorder="1" applyAlignment="1">
      <alignment horizontal="center" vertical="center" wrapText="1"/>
    </xf>
    <xf numFmtId="0" fontId="9" fillId="0" borderId="0" xfId="65" applyFont="1" applyAlignment="1">
      <alignment horizontal="center" vertical="center"/>
    </xf>
    <xf numFmtId="0" fontId="12" fillId="0" borderId="3" xfId="65" applyFont="1" applyBorder="1" applyAlignment="1">
      <alignment horizontal="center" vertical="center"/>
    </xf>
    <xf numFmtId="0" fontId="12" fillId="0" borderId="0" xfId="65" applyFont="1" applyAlignment="1">
      <alignment horizontal="center" vertical="center"/>
    </xf>
    <xf numFmtId="0" fontId="9" fillId="0" borderId="3" xfId="65" applyFont="1" applyBorder="1" applyAlignment="1">
      <alignment horizontal="center" vertical="center"/>
    </xf>
    <xf numFmtId="0" fontId="7" fillId="0" borderId="0" xfId="65" applyAlignment="1">
      <alignment horizontal="center" vertical="center"/>
    </xf>
    <xf numFmtId="0" fontId="7" fillId="0" borderId="0" xfId="65"/>
    <xf numFmtId="0" fontId="9" fillId="0" borderId="0" xfId="39" applyFont="1"/>
    <xf numFmtId="0" fontId="9" fillId="0" borderId="0" xfId="39" applyFont="1" applyAlignment="1">
      <alignment horizontal="center"/>
    </xf>
    <xf numFmtId="0" fontId="9" fillId="0" borderId="0" xfId="39" applyFont="1" applyBorder="1"/>
    <xf numFmtId="0" fontId="15" fillId="0" borderId="0" xfId="39" applyFont="1"/>
    <xf numFmtId="0" fontId="9" fillId="0" borderId="1" xfId="39" applyFont="1" applyBorder="1" applyAlignment="1">
      <alignment horizontal="center"/>
    </xf>
    <xf numFmtId="0" fontId="9" fillId="0" borderId="2" xfId="39" applyFont="1" applyBorder="1" applyAlignment="1">
      <alignment horizontal="center"/>
    </xf>
    <xf numFmtId="0" fontId="13" fillId="0" borderId="3" xfId="39" applyFont="1" applyBorder="1" applyAlignment="1">
      <alignment horizontal="center" vertical="center" wrapText="1"/>
    </xf>
    <xf numFmtId="0" fontId="9" fillId="0" borderId="0" xfId="39" applyFont="1" applyAlignment="1">
      <alignment horizontal="center" vertical="center"/>
    </xf>
    <xf numFmtId="0" fontId="12" fillId="0" borderId="3" xfId="39" applyFont="1" applyBorder="1" applyAlignment="1">
      <alignment horizontal="center" vertical="center"/>
    </xf>
    <xf numFmtId="0" fontId="12" fillId="0" borderId="0" xfId="39" applyFont="1" applyAlignment="1">
      <alignment horizontal="center" vertical="center"/>
    </xf>
    <xf numFmtId="0" fontId="9" fillId="0" borderId="3" xfId="39" applyFont="1" applyBorder="1" applyAlignment="1">
      <alignment horizontal="center" vertical="center"/>
    </xf>
    <xf numFmtId="0" fontId="7" fillId="0" borderId="0" xfId="39" applyAlignment="1">
      <alignment horizontal="center" vertical="center"/>
    </xf>
    <xf numFmtId="0" fontId="7" fillId="0" borderId="0" xfId="39"/>
    <xf numFmtId="0" fontId="9" fillId="0" borderId="0" xfId="21" applyFont="1"/>
    <xf numFmtId="0" fontId="9" fillId="0" borderId="0" xfId="21" applyFont="1" applyAlignment="1">
      <alignment horizontal="center"/>
    </xf>
    <xf numFmtId="0" fontId="9" fillId="0" borderId="0" xfId="21" applyFont="1" applyBorder="1"/>
    <xf numFmtId="0" fontId="15" fillId="0" borderId="0" xfId="21" applyFont="1"/>
    <xf numFmtId="0" fontId="9" fillId="0" borderId="1" xfId="21" applyFont="1" applyBorder="1" applyAlignment="1">
      <alignment horizontal="center"/>
    </xf>
    <xf numFmtId="0" fontId="9" fillId="0" borderId="2" xfId="21" applyFont="1" applyBorder="1" applyAlignment="1">
      <alignment horizontal="center"/>
    </xf>
    <xf numFmtId="0" fontId="13" fillId="0" borderId="3" xfId="21" applyFont="1" applyBorder="1" applyAlignment="1">
      <alignment horizontal="center" vertical="center" wrapText="1"/>
    </xf>
    <xf numFmtId="0" fontId="9" fillId="0" borderId="0" xfId="21" applyFont="1" applyAlignment="1">
      <alignment horizontal="center" vertical="center"/>
    </xf>
    <xf numFmtId="0" fontId="12" fillId="0" borderId="3" xfId="21" applyFont="1" applyBorder="1" applyAlignment="1">
      <alignment horizontal="center" vertical="center"/>
    </xf>
    <xf numFmtId="0" fontId="12" fillId="0" borderId="0" xfId="21" applyFont="1" applyAlignment="1">
      <alignment horizontal="center" vertical="center"/>
    </xf>
    <xf numFmtId="0" fontId="9" fillId="0" borderId="3" xfId="21" applyFont="1" applyBorder="1" applyAlignment="1">
      <alignment horizontal="center" vertical="center"/>
    </xf>
    <xf numFmtId="0" fontId="7" fillId="0" borderId="0" xfId="21" applyAlignment="1">
      <alignment horizontal="center" vertical="center"/>
    </xf>
    <xf numFmtId="0" fontId="7" fillId="0" borderId="0" xfId="21"/>
    <xf numFmtId="0" fontId="9" fillId="0" borderId="0" xfId="48" applyFont="1"/>
    <xf numFmtId="0" fontId="9" fillId="0" borderId="0" xfId="48" applyFont="1" applyAlignment="1">
      <alignment horizontal="center"/>
    </xf>
    <xf numFmtId="0" fontId="9" fillId="0" borderId="0" xfId="48" applyFont="1" applyBorder="1"/>
    <xf numFmtId="0" fontId="15" fillId="0" borderId="0" xfId="48" applyFont="1"/>
    <xf numFmtId="0" fontId="9" fillId="0" borderId="1" xfId="48" applyFont="1" applyBorder="1" applyAlignment="1">
      <alignment horizontal="center"/>
    </xf>
    <xf numFmtId="0" fontId="9" fillId="0" borderId="2" xfId="48" applyFont="1" applyBorder="1" applyAlignment="1">
      <alignment horizontal="center"/>
    </xf>
    <xf numFmtId="0" fontId="13" fillId="0" borderId="3" xfId="48" applyFont="1" applyBorder="1" applyAlignment="1">
      <alignment horizontal="center" vertical="center" wrapText="1"/>
    </xf>
    <xf numFmtId="0" fontId="9" fillId="0" borderId="0" xfId="48" applyFont="1" applyAlignment="1">
      <alignment horizontal="center" vertical="center"/>
    </xf>
    <xf numFmtId="0" fontId="12" fillId="0" borderId="3" xfId="48" applyFont="1" applyBorder="1" applyAlignment="1">
      <alignment horizontal="center" vertical="center"/>
    </xf>
    <xf numFmtId="0" fontId="12" fillId="0" borderId="0" xfId="48" applyFont="1" applyAlignment="1">
      <alignment horizontal="center" vertical="center"/>
    </xf>
    <xf numFmtId="0" fontId="9" fillId="0" borderId="3" xfId="48" applyFont="1" applyBorder="1" applyAlignment="1">
      <alignment horizontal="center" vertical="center"/>
    </xf>
    <xf numFmtId="0" fontId="7" fillId="0" borderId="0" xfId="48" applyAlignment="1">
      <alignment horizontal="center" vertical="center"/>
    </xf>
    <xf numFmtId="0" fontId="7" fillId="0" borderId="0" xfId="48"/>
    <xf numFmtId="0" fontId="9" fillId="0" borderId="0" xfId="35" applyFont="1"/>
    <xf numFmtId="0" fontId="9" fillId="0" borderId="0" xfId="35" applyFont="1" applyAlignment="1">
      <alignment horizontal="center"/>
    </xf>
    <xf numFmtId="0" fontId="9" fillId="0" borderId="0" xfId="35" applyFont="1" applyBorder="1"/>
    <xf numFmtId="0" fontId="15" fillId="0" borderId="0" xfId="35" applyFont="1"/>
    <xf numFmtId="0" fontId="9" fillId="0" borderId="1" xfId="35" applyFont="1" applyBorder="1" applyAlignment="1">
      <alignment horizontal="center"/>
    </xf>
    <xf numFmtId="0" fontId="9" fillId="0" borderId="2" xfId="35" applyFont="1" applyBorder="1" applyAlignment="1">
      <alignment horizontal="center"/>
    </xf>
    <xf numFmtId="0" fontId="13" fillId="0" borderId="3" xfId="35" applyFont="1" applyBorder="1" applyAlignment="1">
      <alignment horizontal="center" vertical="center" wrapText="1"/>
    </xf>
    <xf numFmtId="0" fontId="9" fillId="0" borderId="0" xfId="35" applyFont="1" applyAlignment="1">
      <alignment horizontal="center" vertical="center"/>
    </xf>
    <xf numFmtId="0" fontId="12" fillId="0" borderId="3" xfId="35" applyFont="1" applyBorder="1" applyAlignment="1">
      <alignment horizontal="center" vertical="center"/>
    </xf>
    <xf numFmtId="0" fontId="12" fillId="0" borderId="0" xfId="35" applyFont="1" applyAlignment="1">
      <alignment horizontal="center" vertical="center"/>
    </xf>
    <xf numFmtId="0" fontId="9" fillId="0" borderId="3" xfId="35" applyFont="1" applyBorder="1" applyAlignment="1">
      <alignment horizontal="center" vertical="center"/>
    </xf>
    <xf numFmtId="0" fontId="7" fillId="0" borderId="0" xfId="35" applyAlignment="1">
      <alignment horizontal="center" vertical="center"/>
    </xf>
    <xf numFmtId="0" fontId="7" fillId="0" borderId="0" xfId="35"/>
    <xf numFmtId="0" fontId="9" fillId="0" borderId="0" xfId="66" applyFont="1"/>
    <xf numFmtId="0" fontId="9" fillId="0" borderId="0" xfId="66" applyFont="1" applyAlignment="1">
      <alignment horizontal="center"/>
    </xf>
    <xf numFmtId="0" fontId="9" fillId="0" borderId="0" xfId="66" applyFont="1" applyBorder="1"/>
    <xf numFmtId="0" fontId="15" fillId="0" borderId="0" xfId="66" applyFont="1"/>
    <xf numFmtId="0" fontId="9" fillId="0" borderId="1" xfId="66" applyFont="1" applyBorder="1" applyAlignment="1">
      <alignment horizontal="center"/>
    </xf>
    <xf numFmtId="0" fontId="9" fillId="0" borderId="2" xfId="66" applyFont="1" applyBorder="1" applyAlignment="1">
      <alignment horizontal="center"/>
    </xf>
    <xf numFmtId="0" fontId="13" fillId="0" borderId="3" xfId="66" applyFont="1" applyBorder="1" applyAlignment="1">
      <alignment horizontal="center" vertical="center" wrapText="1"/>
    </xf>
    <xf numFmtId="0" fontId="9" fillId="0" borderId="0" xfId="66" applyFont="1" applyAlignment="1">
      <alignment horizontal="center" vertical="center"/>
    </xf>
    <xf numFmtId="0" fontId="12" fillId="0" borderId="3" xfId="66" applyFont="1" applyBorder="1" applyAlignment="1">
      <alignment horizontal="center" vertical="center"/>
    </xf>
    <xf numFmtId="0" fontId="12" fillId="0" borderId="0" xfId="66" applyFont="1" applyAlignment="1">
      <alignment horizontal="center" vertical="center"/>
    </xf>
    <xf numFmtId="0" fontId="9" fillId="0" borderId="3" xfId="66" applyFont="1" applyBorder="1" applyAlignment="1">
      <alignment horizontal="center" vertical="center"/>
    </xf>
    <xf numFmtId="0" fontId="7" fillId="0" borderId="0" xfId="66" applyAlignment="1">
      <alignment horizontal="center" vertical="center"/>
    </xf>
    <xf numFmtId="0" fontId="7" fillId="0" borderId="0" xfId="66"/>
    <xf numFmtId="0" fontId="9" fillId="0" borderId="0" xfId="41" applyFont="1"/>
    <xf numFmtId="0" fontId="9" fillId="0" borderId="0" xfId="41" applyFont="1" applyAlignment="1">
      <alignment horizontal="center"/>
    </xf>
    <xf numFmtId="0" fontId="9" fillId="0" borderId="0" xfId="41" applyFont="1" applyBorder="1"/>
    <xf numFmtId="0" fontId="15" fillId="0" borderId="0" xfId="41" applyFont="1"/>
    <xf numFmtId="0" fontId="9" fillId="0" borderId="1" xfId="41" applyFont="1" applyBorder="1" applyAlignment="1">
      <alignment horizontal="center"/>
    </xf>
    <xf numFmtId="0" fontId="9" fillId="0" borderId="2" xfId="41" applyFont="1" applyBorder="1" applyAlignment="1">
      <alignment horizontal="center"/>
    </xf>
    <xf numFmtId="0" fontId="13" fillId="0" borderId="3" xfId="41" applyFont="1" applyBorder="1" applyAlignment="1">
      <alignment horizontal="center" vertical="center" wrapText="1"/>
    </xf>
    <xf numFmtId="0" fontId="9" fillId="0" borderId="0" xfId="41" applyFont="1" applyAlignment="1">
      <alignment horizontal="center" vertical="center"/>
    </xf>
    <xf numFmtId="0" fontId="12" fillId="0" borderId="3" xfId="41" applyFont="1" applyBorder="1" applyAlignment="1">
      <alignment horizontal="center" vertical="center"/>
    </xf>
    <xf numFmtId="0" fontId="12" fillId="0" borderId="0" xfId="41" applyFont="1" applyAlignment="1">
      <alignment horizontal="center" vertical="center"/>
    </xf>
    <xf numFmtId="0" fontId="9" fillId="0" borderId="3" xfId="41" applyFont="1" applyBorder="1" applyAlignment="1">
      <alignment horizontal="center" vertical="center"/>
    </xf>
    <xf numFmtId="0" fontId="7" fillId="0" borderId="0" xfId="41" applyAlignment="1">
      <alignment horizontal="center" vertical="center"/>
    </xf>
    <xf numFmtId="0" fontId="7" fillId="0" borderId="0" xfId="41"/>
    <xf numFmtId="0" fontId="9" fillId="0" borderId="0" xfId="56" applyFont="1"/>
    <xf numFmtId="0" fontId="9" fillId="0" borderId="0" xfId="56" applyFont="1" applyAlignment="1">
      <alignment horizontal="center"/>
    </xf>
    <xf numFmtId="0" fontId="9" fillId="0" borderId="0" xfId="56" applyFont="1" applyBorder="1"/>
    <xf numFmtId="0" fontId="15" fillId="0" borderId="0" xfId="56" applyFont="1"/>
    <xf numFmtId="0" fontId="9" fillId="0" borderId="1" xfId="56" applyFont="1" applyBorder="1" applyAlignment="1">
      <alignment horizontal="center"/>
    </xf>
    <xf numFmtId="0" fontId="9" fillId="0" borderId="2" xfId="56" applyFont="1" applyBorder="1" applyAlignment="1">
      <alignment horizontal="center"/>
    </xf>
    <xf numFmtId="0" fontId="13" fillId="0" borderId="3" xfId="56" applyFont="1" applyBorder="1" applyAlignment="1">
      <alignment horizontal="center" vertical="center" wrapText="1"/>
    </xf>
    <xf numFmtId="0" fontId="9" fillId="0" borderId="0" xfId="56" applyFont="1" applyAlignment="1">
      <alignment horizontal="center" vertical="center"/>
    </xf>
    <xf numFmtId="0" fontId="12" fillId="0" borderId="3" xfId="56" applyFont="1" applyBorder="1" applyAlignment="1">
      <alignment horizontal="center" vertical="center"/>
    </xf>
    <xf numFmtId="0" fontId="12" fillId="0" borderId="0" xfId="56" applyFont="1" applyAlignment="1">
      <alignment horizontal="center" vertical="center"/>
    </xf>
    <xf numFmtId="0" fontId="9" fillId="0" borderId="3" xfId="56" applyFont="1" applyBorder="1" applyAlignment="1">
      <alignment horizontal="center" vertical="center"/>
    </xf>
    <xf numFmtId="0" fontId="7" fillId="0" borderId="0" xfId="56" applyAlignment="1">
      <alignment horizontal="center" vertical="center"/>
    </xf>
    <xf numFmtId="0" fontId="7" fillId="0" borderId="0" xfId="56"/>
    <xf numFmtId="0" fontId="9" fillId="0" borderId="0" xfId="44" applyFont="1"/>
    <xf numFmtId="0" fontId="9" fillId="0" borderId="0" xfId="44" applyFont="1" applyAlignment="1">
      <alignment horizontal="center"/>
    </xf>
    <xf numFmtId="0" fontId="9" fillId="0" borderId="0" xfId="44" applyFont="1" applyBorder="1"/>
    <xf numFmtId="0" fontId="15" fillId="0" borderId="0" xfId="44" applyFont="1"/>
    <xf numFmtId="0" fontId="9" fillId="0" borderId="1" xfId="44" applyFont="1" applyBorder="1" applyAlignment="1">
      <alignment horizontal="center"/>
    </xf>
    <xf numFmtId="0" fontId="9" fillId="0" borderId="2" xfId="44" applyFont="1" applyBorder="1" applyAlignment="1">
      <alignment horizontal="center"/>
    </xf>
    <xf numFmtId="0" fontId="13" fillId="0" borderId="3" xfId="44" applyFont="1" applyBorder="1" applyAlignment="1">
      <alignment horizontal="center" vertical="center" wrapText="1"/>
    </xf>
    <xf numFmtId="0" fontId="9" fillId="0" borderId="0" xfId="44" applyFont="1" applyAlignment="1">
      <alignment horizontal="center" vertical="center"/>
    </xf>
    <xf numFmtId="0" fontId="12" fillId="0" borderId="3" xfId="44" applyFont="1" applyBorder="1" applyAlignment="1">
      <alignment horizontal="center" vertical="center"/>
    </xf>
    <xf numFmtId="0" fontId="12" fillId="0" borderId="0" xfId="44" applyFont="1" applyAlignment="1">
      <alignment horizontal="center" vertical="center"/>
    </xf>
    <xf numFmtId="0" fontId="9" fillId="0" borderId="3" xfId="44" applyFont="1" applyBorder="1" applyAlignment="1">
      <alignment horizontal="center" vertical="center"/>
    </xf>
    <xf numFmtId="0" fontId="7" fillId="0" borderId="0" xfId="44" applyAlignment="1">
      <alignment horizontal="center" vertical="center"/>
    </xf>
    <xf numFmtId="0" fontId="7" fillId="0" borderId="0" xfId="44"/>
    <xf numFmtId="0" fontId="9" fillId="0" borderId="0" xfId="60" applyFont="1"/>
    <xf numFmtId="0" fontId="9" fillId="0" borderId="0" xfId="60" applyFont="1" applyAlignment="1">
      <alignment horizontal="center"/>
    </xf>
    <xf numFmtId="0" fontId="9" fillId="0" borderId="0" xfId="60" applyFont="1" applyBorder="1"/>
    <xf numFmtId="0" fontId="15" fillId="0" borderId="0" xfId="60" applyFont="1"/>
    <xf numFmtId="0" fontId="9" fillId="0" borderId="1" xfId="60" applyFont="1" applyBorder="1" applyAlignment="1">
      <alignment horizontal="center"/>
    </xf>
    <xf numFmtId="0" fontId="9" fillId="0" borderId="2" xfId="60" applyFont="1" applyBorder="1" applyAlignment="1">
      <alignment horizontal="center"/>
    </xf>
    <xf numFmtId="0" fontId="13" fillId="0" borderId="3" xfId="60" applyFont="1" applyBorder="1" applyAlignment="1">
      <alignment horizontal="center" vertical="center" wrapText="1"/>
    </xf>
    <xf numFmtId="0" fontId="9" fillId="0" borderId="0" xfId="60" applyFont="1" applyAlignment="1">
      <alignment horizontal="center" vertical="center"/>
    </xf>
    <xf numFmtId="0" fontId="12" fillId="0" borderId="3" xfId="60" applyFont="1" applyBorder="1" applyAlignment="1">
      <alignment horizontal="center" vertical="center"/>
    </xf>
    <xf numFmtId="0" fontId="12" fillId="0" borderId="0" xfId="60" applyFont="1" applyAlignment="1">
      <alignment horizontal="center" vertical="center"/>
    </xf>
    <xf numFmtId="0" fontId="9" fillId="0" borderId="3" xfId="60" applyFont="1" applyBorder="1" applyAlignment="1">
      <alignment horizontal="center" vertical="center"/>
    </xf>
    <xf numFmtId="0" fontId="7" fillId="0" borderId="0" xfId="60" applyAlignment="1">
      <alignment horizontal="center" vertical="center"/>
    </xf>
    <xf numFmtId="0" fontId="7" fillId="0" borderId="0" xfId="60"/>
    <xf numFmtId="0" fontId="9" fillId="0" borderId="0" xfId="46" applyFont="1"/>
    <xf numFmtId="0" fontId="9" fillId="0" borderId="0" xfId="46" applyFont="1" applyAlignment="1">
      <alignment horizontal="center"/>
    </xf>
    <xf numFmtId="0" fontId="9" fillId="0" borderId="0" xfId="46" applyFont="1" applyBorder="1"/>
    <xf numFmtId="0" fontId="15" fillId="0" borderId="0" xfId="46" applyFont="1"/>
    <xf numFmtId="0" fontId="9" fillId="0" borderId="1" xfId="46" applyFont="1" applyBorder="1" applyAlignment="1">
      <alignment horizontal="center"/>
    </xf>
    <xf numFmtId="0" fontId="9" fillId="0" borderId="2" xfId="46" applyFont="1" applyBorder="1" applyAlignment="1">
      <alignment horizontal="center"/>
    </xf>
    <xf numFmtId="0" fontId="13" fillId="0" borderId="3" xfId="46" applyFont="1" applyBorder="1" applyAlignment="1">
      <alignment horizontal="center" vertical="center" wrapText="1"/>
    </xf>
    <xf numFmtId="0" fontId="9" fillId="0" borderId="0" xfId="46" applyFont="1" applyAlignment="1">
      <alignment horizontal="center" vertical="center"/>
    </xf>
    <xf numFmtId="0" fontId="12" fillId="0" borderId="3" xfId="46" applyFont="1" applyBorder="1" applyAlignment="1">
      <alignment horizontal="center" vertical="center"/>
    </xf>
    <xf numFmtId="0" fontId="12" fillId="0" borderId="0" xfId="46" applyFont="1" applyAlignment="1">
      <alignment horizontal="center" vertical="center"/>
    </xf>
    <xf numFmtId="0" fontId="9" fillId="0" borderId="3" xfId="46" applyFont="1" applyBorder="1" applyAlignment="1">
      <alignment horizontal="center" vertical="center"/>
    </xf>
    <xf numFmtId="0" fontId="7" fillId="0" borderId="0" xfId="46" applyAlignment="1">
      <alignment horizontal="center" vertical="center"/>
    </xf>
    <xf numFmtId="0" fontId="7" fillId="0" borderId="0" xfId="46"/>
    <xf numFmtId="0" fontId="9" fillId="0" borderId="0" xfId="37" applyFont="1"/>
    <xf numFmtId="0" fontId="9" fillId="0" borderId="0" xfId="37" applyFont="1" applyAlignment="1">
      <alignment horizontal="center"/>
    </xf>
    <xf numFmtId="0" fontId="9" fillId="0" borderId="0" xfId="37" applyFont="1" applyBorder="1"/>
    <xf numFmtId="0" fontId="15" fillId="0" borderId="0" xfId="37" applyFont="1"/>
    <xf numFmtId="0" fontId="9" fillId="0" borderId="1" xfId="37" applyFont="1" applyBorder="1" applyAlignment="1">
      <alignment horizontal="center"/>
    </xf>
    <xf numFmtId="0" fontId="9" fillId="0" borderId="2" xfId="37" applyFont="1" applyBorder="1" applyAlignment="1">
      <alignment horizontal="center"/>
    </xf>
    <xf numFmtId="0" fontId="13" fillId="0" borderId="3" xfId="37" applyFont="1" applyBorder="1" applyAlignment="1">
      <alignment horizontal="center" vertical="center" wrapText="1"/>
    </xf>
    <xf numFmtId="0" fontId="9" fillId="0" borderId="0" xfId="37" applyFont="1" applyAlignment="1">
      <alignment horizontal="center" vertical="center"/>
    </xf>
    <xf numFmtId="0" fontId="12" fillId="0" borderId="3" xfId="37" applyFont="1" applyBorder="1" applyAlignment="1">
      <alignment horizontal="center" vertical="center"/>
    </xf>
    <xf numFmtId="0" fontId="12" fillId="0" borderId="0" xfId="37" applyFont="1" applyAlignment="1">
      <alignment horizontal="center" vertical="center"/>
    </xf>
    <xf numFmtId="0" fontId="9" fillId="0" borderId="3" xfId="37" applyFont="1" applyBorder="1" applyAlignment="1">
      <alignment horizontal="center" vertical="center"/>
    </xf>
    <xf numFmtId="0" fontId="7" fillId="0" borderId="0" xfId="37" applyAlignment="1">
      <alignment horizontal="center" vertical="center"/>
    </xf>
    <xf numFmtId="0" fontId="7" fillId="0" borderId="0" xfId="37"/>
    <xf numFmtId="0" fontId="9" fillId="0" borderId="0" xfId="36" applyFont="1"/>
    <xf numFmtId="0" fontId="9" fillId="0" borderId="0" xfId="36" applyFont="1" applyAlignment="1">
      <alignment horizontal="center"/>
    </xf>
    <xf numFmtId="0" fontId="9" fillId="0" borderId="0" xfId="36" applyFont="1" applyBorder="1"/>
    <xf numFmtId="0" fontId="15" fillId="0" borderId="0" xfId="36" applyFont="1"/>
    <xf numFmtId="0" fontId="9" fillId="0" borderId="1" xfId="36" applyFont="1" applyBorder="1" applyAlignment="1">
      <alignment horizontal="center"/>
    </xf>
    <xf numFmtId="0" fontId="9" fillId="0" borderId="2" xfId="36" applyFont="1" applyBorder="1" applyAlignment="1">
      <alignment horizontal="center"/>
    </xf>
    <xf numFmtId="0" fontId="13" fillId="0" borderId="3" xfId="36" applyFont="1" applyBorder="1" applyAlignment="1">
      <alignment horizontal="center" vertical="center" wrapText="1"/>
    </xf>
    <xf numFmtId="0" fontId="9" fillId="0" borderId="0" xfId="36" applyFont="1" applyAlignment="1">
      <alignment horizontal="center" vertical="center"/>
    </xf>
    <xf numFmtId="0" fontId="12" fillId="0" borderId="3" xfId="36" applyFont="1" applyBorder="1" applyAlignment="1">
      <alignment horizontal="center" vertical="center"/>
    </xf>
    <xf numFmtId="0" fontId="12" fillId="0" borderId="0" xfId="36" applyFont="1" applyAlignment="1">
      <alignment horizontal="center" vertical="center"/>
    </xf>
    <xf numFmtId="0" fontId="9" fillId="0" borderId="3" xfId="36" applyFont="1" applyBorder="1" applyAlignment="1">
      <alignment horizontal="center" vertical="center"/>
    </xf>
    <xf numFmtId="0" fontId="7" fillId="0" borderId="0" xfId="36" applyAlignment="1">
      <alignment horizontal="center" vertical="center"/>
    </xf>
    <xf numFmtId="0" fontId="7" fillId="0" borderId="0" xfId="36"/>
    <xf numFmtId="0" fontId="9" fillId="0" borderId="0" xfId="27" applyFont="1"/>
    <xf numFmtId="0" fontId="9" fillId="0" borderId="0" xfId="27" applyFont="1" applyAlignment="1">
      <alignment horizontal="center"/>
    </xf>
    <xf numFmtId="0" fontId="9" fillId="0" borderId="0" xfId="27" applyFont="1" applyBorder="1"/>
    <xf numFmtId="0" fontId="9" fillId="0" borderId="1" xfId="27" applyFont="1" applyBorder="1" applyAlignment="1">
      <alignment horizontal="center"/>
    </xf>
    <xf numFmtId="0" fontId="9" fillId="0" borderId="2" xfId="27" applyFont="1" applyBorder="1" applyAlignment="1">
      <alignment horizontal="center"/>
    </xf>
    <xf numFmtId="0" fontId="13" fillId="0" borderId="3" xfId="27" applyFont="1" applyBorder="1" applyAlignment="1">
      <alignment horizontal="center" vertical="center" wrapText="1"/>
    </xf>
    <xf numFmtId="0" fontId="9" fillId="0" borderId="0" xfId="27" applyFont="1" applyAlignment="1">
      <alignment horizontal="center" vertical="center"/>
    </xf>
    <xf numFmtId="0" fontId="12" fillId="0" borderId="3" xfId="27" applyFont="1" applyBorder="1" applyAlignment="1">
      <alignment horizontal="center" vertical="center"/>
    </xf>
    <xf numFmtId="0" fontId="12" fillId="0" borderId="0" xfId="27" applyFont="1" applyAlignment="1">
      <alignment horizontal="center" vertical="center"/>
    </xf>
    <xf numFmtId="0" fontId="9" fillId="0" borderId="3" xfId="27" applyFont="1" applyBorder="1" applyAlignment="1">
      <alignment horizontal="center" vertical="center"/>
    </xf>
    <xf numFmtId="0" fontId="7" fillId="0" borderId="0" xfId="27" applyAlignment="1">
      <alignment horizontal="center" vertical="center"/>
    </xf>
    <xf numFmtId="0" fontId="7" fillId="0" borderId="0" xfId="27"/>
    <xf numFmtId="0" fontId="9" fillId="0" borderId="0" xfId="28" applyFont="1"/>
    <xf numFmtId="0" fontId="11" fillId="0" borderId="0" xfId="28" applyFont="1" applyAlignment="1">
      <alignment horizontal="left"/>
    </xf>
    <xf numFmtId="0" fontId="9" fillId="0" borderId="0" xfId="28" applyFont="1" applyAlignment="1">
      <alignment horizontal="center"/>
    </xf>
    <xf numFmtId="0" fontId="9" fillId="0" borderId="0" xfId="28" applyFont="1" applyBorder="1"/>
    <xf numFmtId="0" fontId="15" fillId="0" borderId="0" xfId="28" applyFont="1"/>
    <xf numFmtId="0" fontId="9" fillId="0" borderId="1" xfId="28" applyFont="1" applyBorder="1" applyAlignment="1">
      <alignment horizontal="center"/>
    </xf>
    <xf numFmtId="0" fontId="9" fillId="0" borderId="2" xfId="28" applyFont="1" applyBorder="1" applyAlignment="1">
      <alignment horizontal="center"/>
    </xf>
    <xf numFmtId="0" fontId="13" fillId="0" borderId="3" xfId="28" applyFont="1" applyBorder="1" applyAlignment="1">
      <alignment horizontal="center" vertical="center" wrapText="1"/>
    </xf>
    <xf numFmtId="0" fontId="9" fillId="0" borderId="0" xfId="28" applyFont="1" applyAlignment="1">
      <alignment horizontal="center" vertical="center"/>
    </xf>
    <xf numFmtId="0" fontId="12" fillId="0" borderId="3" xfId="28" applyFont="1" applyBorder="1" applyAlignment="1">
      <alignment horizontal="center" vertical="center"/>
    </xf>
    <xf numFmtId="0" fontId="12" fillId="0" borderId="0" xfId="28" applyFont="1" applyAlignment="1">
      <alignment horizontal="center" vertical="center"/>
    </xf>
    <xf numFmtId="0" fontId="9" fillId="0" borderId="3" xfId="28" applyFont="1" applyBorder="1" applyAlignment="1">
      <alignment horizontal="center" vertical="center"/>
    </xf>
    <xf numFmtId="0" fontId="7" fillId="0" borderId="0" xfId="28" applyAlignment="1">
      <alignment horizontal="center" vertical="center"/>
    </xf>
    <xf numFmtId="0" fontId="7" fillId="0" borderId="0" xfId="28"/>
    <xf numFmtId="0" fontId="9" fillId="0" borderId="0" xfId="33" applyFont="1"/>
    <xf numFmtId="0" fontId="9" fillId="0" borderId="0" xfId="33" applyFont="1" applyAlignment="1">
      <alignment horizontal="center"/>
    </xf>
    <xf numFmtId="0" fontId="9" fillId="0" borderId="0" xfId="33" applyFont="1" applyBorder="1"/>
    <xf numFmtId="0" fontId="9" fillId="0" borderId="1" xfId="33" applyFont="1" applyBorder="1" applyAlignment="1">
      <alignment horizontal="center"/>
    </xf>
    <xf numFmtId="0" fontId="9" fillId="0" borderId="2" xfId="33" applyFont="1" applyBorder="1" applyAlignment="1">
      <alignment horizontal="center"/>
    </xf>
    <xf numFmtId="0" fontId="13" fillId="0" borderId="3" xfId="33" applyFont="1" applyBorder="1" applyAlignment="1">
      <alignment horizontal="center" vertical="center" wrapText="1"/>
    </xf>
    <xf numFmtId="0" fontId="9" fillId="0" borderId="0" xfId="33" applyFont="1" applyAlignment="1">
      <alignment horizontal="center" vertical="center"/>
    </xf>
    <xf numFmtId="0" fontId="12" fillId="0" borderId="3" xfId="33" applyFont="1" applyBorder="1" applyAlignment="1">
      <alignment horizontal="center" vertical="center"/>
    </xf>
    <xf numFmtId="0" fontId="12" fillId="0" borderId="0" xfId="33" applyFont="1" applyAlignment="1">
      <alignment horizontal="center" vertical="center"/>
    </xf>
    <xf numFmtId="0" fontId="9" fillId="0" borderId="3" xfId="33" applyFont="1" applyBorder="1" applyAlignment="1">
      <alignment horizontal="center" vertical="center"/>
    </xf>
    <xf numFmtId="0" fontId="7" fillId="0" borderId="0" xfId="33" applyAlignment="1">
      <alignment horizontal="center" vertical="center"/>
    </xf>
    <xf numFmtId="0" fontId="7" fillId="0" borderId="0" xfId="33"/>
    <xf numFmtId="0" fontId="9" fillId="0" borderId="0" xfId="38" applyFont="1"/>
    <xf numFmtId="0" fontId="9" fillId="0" borderId="0" xfId="38" applyFont="1" applyAlignment="1">
      <alignment horizontal="center"/>
    </xf>
    <xf numFmtId="0" fontId="9" fillId="0" borderId="0" xfId="38" applyFont="1" applyBorder="1"/>
    <xf numFmtId="0" fontId="9" fillId="0" borderId="1" xfId="38" applyFont="1" applyBorder="1" applyAlignment="1">
      <alignment horizontal="center"/>
    </xf>
    <xf numFmtId="0" fontId="9" fillId="0" borderId="2" xfId="38" applyFont="1" applyBorder="1" applyAlignment="1">
      <alignment horizontal="center"/>
    </xf>
    <xf numFmtId="0" fontId="13" fillId="0" borderId="3" xfId="38" applyFont="1" applyBorder="1" applyAlignment="1">
      <alignment horizontal="center" vertical="center" wrapText="1"/>
    </xf>
    <xf numFmtId="0" fontId="9" fillId="0" borderId="0" xfId="38" applyFont="1" applyAlignment="1">
      <alignment horizontal="center" vertical="center"/>
    </xf>
    <xf numFmtId="0" fontId="12" fillId="0" borderId="3" xfId="38" applyFont="1" applyBorder="1" applyAlignment="1">
      <alignment horizontal="center" vertical="center"/>
    </xf>
    <xf numFmtId="0" fontId="12" fillId="0" borderId="0" xfId="38" applyFont="1" applyAlignment="1">
      <alignment horizontal="center" vertical="center"/>
    </xf>
    <xf numFmtId="0" fontId="9" fillId="0" borderId="3" xfId="38" applyFont="1" applyBorder="1" applyAlignment="1">
      <alignment horizontal="center" vertical="center"/>
    </xf>
    <xf numFmtId="0" fontId="7" fillId="0" borderId="0" xfId="38" applyAlignment="1">
      <alignment horizontal="center" vertical="center"/>
    </xf>
    <xf numFmtId="0" fontId="7" fillId="0" borderId="0" xfId="38"/>
    <xf numFmtId="0" fontId="9" fillId="0" borderId="0" xfId="47" applyFont="1"/>
    <xf numFmtId="0" fontId="9" fillId="0" borderId="0" xfId="47" applyFont="1" applyAlignment="1">
      <alignment horizontal="center"/>
    </xf>
    <xf numFmtId="0" fontId="9" fillId="0" borderId="0" xfId="47" applyFont="1" applyBorder="1"/>
    <xf numFmtId="0" fontId="9" fillId="0" borderId="1" xfId="47" applyFont="1" applyBorder="1" applyAlignment="1">
      <alignment horizontal="center"/>
    </xf>
    <xf numFmtId="0" fontId="9" fillId="0" borderId="2" xfId="47" applyFont="1" applyBorder="1" applyAlignment="1">
      <alignment horizontal="center"/>
    </xf>
    <xf numFmtId="0" fontId="13" fillId="0" borderId="3" xfId="47" applyFont="1" applyBorder="1" applyAlignment="1">
      <alignment horizontal="center" vertical="center" wrapText="1"/>
    </xf>
    <xf numFmtId="0" fontId="9" fillId="0" borderId="0" xfId="47" applyFont="1" applyAlignment="1">
      <alignment horizontal="center" vertical="center"/>
    </xf>
    <xf numFmtId="0" fontId="12" fillId="0" borderId="3" xfId="47" applyFont="1" applyBorder="1" applyAlignment="1">
      <alignment horizontal="center" vertical="center"/>
    </xf>
    <xf numFmtId="0" fontId="12" fillId="0" borderId="0" xfId="47" applyFont="1" applyAlignment="1">
      <alignment horizontal="center" vertical="center"/>
    </xf>
    <xf numFmtId="0" fontId="9" fillId="0" borderId="3" xfId="47" applyFont="1" applyBorder="1" applyAlignment="1">
      <alignment horizontal="center" vertical="center"/>
    </xf>
    <xf numFmtId="0" fontId="7" fillId="0" borderId="0" xfId="47" applyAlignment="1">
      <alignment horizontal="center" vertical="center"/>
    </xf>
    <xf numFmtId="0" fontId="7" fillId="0" borderId="0" xfId="47"/>
    <xf numFmtId="0" fontId="9" fillId="0" borderId="0" xfId="49" applyFont="1"/>
    <xf numFmtId="0" fontId="9" fillId="0" borderId="0" xfId="49" applyFont="1" applyAlignment="1">
      <alignment horizontal="center"/>
    </xf>
    <xf numFmtId="0" fontId="9" fillId="0" borderId="0" xfId="49" applyFont="1" applyBorder="1"/>
    <xf numFmtId="0" fontId="9" fillId="0" borderId="1" xfId="49" applyFont="1" applyBorder="1" applyAlignment="1">
      <alignment horizontal="center"/>
    </xf>
    <xf numFmtId="0" fontId="9" fillId="0" borderId="2" xfId="49" applyFont="1" applyBorder="1" applyAlignment="1">
      <alignment horizontal="center"/>
    </xf>
    <xf numFmtId="0" fontId="13" fillId="0" borderId="3" xfId="49" applyFont="1" applyBorder="1" applyAlignment="1">
      <alignment horizontal="center" vertical="center" wrapText="1"/>
    </xf>
    <xf numFmtId="0" fontId="9" fillId="0" borderId="0" xfId="49" applyFont="1" applyAlignment="1">
      <alignment horizontal="center" vertical="center"/>
    </xf>
    <xf numFmtId="0" fontId="12" fillId="0" borderId="3" xfId="49" applyFont="1" applyBorder="1" applyAlignment="1">
      <alignment horizontal="center" vertical="center"/>
    </xf>
    <xf numFmtId="0" fontId="12" fillId="0" borderId="0" xfId="49" applyFont="1" applyAlignment="1">
      <alignment horizontal="center" vertical="center"/>
    </xf>
    <xf numFmtId="0" fontId="9" fillId="0" borderId="3" xfId="49" applyFont="1" applyBorder="1" applyAlignment="1">
      <alignment horizontal="center" vertical="center"/>
    </xf>
    <xf numFmtId="0" fontId="7" fillId="0" borderId="0" xfId="49" applyAlignment="1">
      <alignment horizontal="center" vertical="center"/>
    </xf>
    <xf numFmtId="0" fontId="7" fillId="0" borderId="0" xfId="49"/>
    <xf numFmtId="0" fontId="9" fillId="0" borderId="0" xfId="53" applyFont="1"/>
    <xf numFmtId="0" fontId="9" fillId="0" borderId="0" xfId="53" applyFont="1" applyAlignment="1">
      <alignment horizontal="center"/>
    </xf>
    <xf numFmtId="0" fontId="9" fillId="0" borderId="0" xfId="53" applyFont="1" applyBorder="1"/>
    <xf numFmtId="0" fontId="9" fillId="0" borderId="1" xfId="53" applyFont="1" applyBorder="1" applyAlignment="1">
      <alignment horizontal="center"/>
    </xf>
    <xf numFmtId="0" fontId="9" fillId="0" borderId="2" xfId="53" applyFont="1" applyBorder="1" applyAlignment="1">
      <alignment horizontal="center"/>
    </xf>
    <xf numFmtId="0" fontId="13" fillId="0" borderId="3" xfId="53" applyFont="1" applyBorder="1" applyAlignment="1">
      <alignment horizontal="center" vertical="center" wrapText="1"/>
    </xf>
    <xf numFmtId="0" fontId="9" fillId="0" borderId="0" xfId="53" applyFont="1" applyAlignment="1">
      <alignment horizontal="center" vertical="center"/>
    </xf>
    <xf numFmtId="0" fontId="12" fillId="0" borderId="3" xfId="53" applyFont="1" applyBorder="1" applyAlignment="1">
      <alignment horizontal="center" vertical="center"/>
    </xf>
    <xf numFmtId="0" fontId="12" fillId="0" borderId="0" xfId="53" applyFont="1" applyAlignment="1">
      <alignment horizontal="center" vertical="center"/>
    </xf>
    <xf numFmtId="0" fontId="9" fillId="0" borderId="3" xfId="53" applyFont="1" applyBorder="1" applyAlignment="1">
      <alignment horizontal="center" vertical="center"/>
    </xf>
    <xf numFmtId="0" fontId="7" fillId="0" borderId="0" xfId="53" applyAlignment="1">
      <alignment horizontal="center" vertical="center"/>
    </xf>
    <xf numFmtId="0" fontId="7" fillId="0" borderId="0" xfId="53"/>
    <xf numFmtId="0" fontId="9" fillId="0" borderId="0" xfId="34" applyFont="1"/>
    <xf numFmtId="0" fontId="9" fillId="0" borderId="0" xfId="34" applyFont="1" applyAlignment="1">
      <alignment horizontal="center"/>
    </xf>
    <xf numFmtId="0" fontId="9" fillId="0" borderId="0" xfId="34" applyFont="1" applyBorder="1"/>
    <xf numFmtId="0" fontId="9" fillId="0" borderId="1" xfId="34" applyFont="1" applyBorder="1" applyAlignment="1">
      <alignment horizontal="center"/>
    </xf>
    <xf numFmtId="0" fontId="9" fillId="0" borderId="2" xfId="34" applyFont="1" applyBorder="1" applyAlignment="1">
      <alignment horizontal="center"/>
    </xf>
    <xf numFmtId="0" fontId="13" fillId="0" borderId="3" xfId="34" applyFont="1" applyBorder="1" applyAlignment="1">
      <alignment horizontal="center" vertical="center" wrapText="1"/>
    </xf>
    <xf numFmtId="0" fontId="9" fillId="0" borderId="0" xfId="34" applyFont="1" applyAlignment="1">
      <alignment horizontal="center" vertical="center"/>
    </xf>
    <xf numFmtId="0" fontId="12" fillId="0" borderId="3" xfId="34" applyFont="1" applyBorder="1" applyAlignment="1">
      <alignment horizontal="center" vertical="center"/>
    </xf>
    <xf numFmtId="0" fontId="12" fillId="0" borderId="0" xfId="34" applyFont="1" applyAlignment="1">
      <alignment horizontal="center" vertical="center"/>
    </xf>
    <xf numFmtId="0" fontId="9" fillId="0" borderId="3" xfId="34" applyFont="1" applyBorder="1" applyAlignment="1">
      <alignment horizontal="center" vertical="center"/>
    </xf>
    <xf numFmtId="0" fontId="7" fillId="0" borderId="0" xfId="34" applyAlignment="1">
      <alignment horizontal="center" vertical="center"/>
    </xf>
    <xf numFmtId="0" fontId="7" fillId="0" borderId="0" xfId="34"/>
    <xf numFmtId="0" fontId="9" fillId="0" borderId="0" xfId="57" applyFont="1"/>
    <xf numFmtId="0" fontId="9" fillId="0" borderId="0" xfId="57" applyFont="1" applyAlignment="1">
      <alignment horizontal="center"/>
    </xf>
    <xf numFmtId="0" fontId="9" fillId="0" borderId="0" xfId="57" applyFont="1" applyBorder="1"/>
    <xf numFmtId="0" fontId="9" fillId="0" borderId="1" xfId="57" applyFont="1" applyBorder="1" applyAlignment="1">
      <alignment horizontal="center"/>
    </xf>
    <xf numFmtId="0" fontId="9" fillId="0" borderId="2" xfId="57" applyFont="1" applyBorder="1" applyAlignment="1">
      <alignment horizontal="center"/>
    </xf>
    <xf numFmtId="0" fontId="13" fillId="0" borderId="3" xfId="57" applyFont="1" applyBorder="1" applyAlignment="1">
      <alignment horizontal="center" vertical="center" wrapText="1"/>
    </xf>
    <xf numFmtId="0" fontId="9" fillId="0" borderId="0" xfId="57" applyFont="1" applyAlignment="1">
      <alignment horizontal="center" vertical="center"/>
    </xf>
    <xf numFmtId="0" fontId="12" fillId="0" borderId="3" xfId="57" applyFont="1" applyBorder="1" applyAlignment="1">
      <alignment horizontal="center" vertical="center"/>
    </xf>
    <xf numFmtId="0" fontId="12" fillId="0" borderId="0" xfId="57" applyFont="1" applyAlignment="1">
      <alignment horizontal="center" vertical="center"/>
    </xf>
    <xf numFmtId="0" fontId="9" fillId="0" borderId="3" xfId="57" applyFont="1" applyBorder="1" applyAlignment="1">
      <alignment horizontal="center" vertical="center"/>
    </xf>
    <xf numFmtId="0" fontId="7" fillId="0" borderId="0" xfId="57" applyAlignment="1">
      <alignment horizontal="center" vertical="center"/>
    </xf>
    <xf numFmtId="0" fontId="7" fillId="0" borderId="0" xfId="57"/>
    <xf numFmtId="0" fontId="9" fillId="0" borderId="0" xfId="40" applyFont="1"/>
    <xf numFmtId="0" fontId="9" fillId="0" borderId="0" xfId="40" applyFont="1" applyAlignment="1">
      <alignment horizontal="center"/>
    </xf>
    <xf numFmtId="0" fontId="9" fillId="0" borderId="0" xfId="40" applyFont="1" applyBorder="1"/>
    <xf numFmtId="0" fontId="9" fillId="0" borderId="1" xfId="40" applyFont="1" applyBorder="1" applyAlignment="1">
      <alignment horizontal="center"/>
    </xf>
    <xf numFmtId="0" fontId="9" fillId="0" borderId="2" xfId="40" applyFont="1" applyBorder="1" applyAlignment="1">
      <alignment horizontal="center"/>
    </xf>
    <xf numFmtId="0" fontId="13" fillId="0" borderId="3" xfId="40" applyFont="1" applyBorder="1" applyAlignment="1">
      <alignment horizontal="center" vertical="center" wrapText="1"/>
    </xf>
    <xf numFmtId="0" fontId="9" fillId="0" borderId="0" xfId="40" applyFont="1" applyAlignment="1">
      <alignment horizontal="center" vertical="center"/>
    </xf>
    <xf numFmtId="0" fontId="12" fillId="0" borderId="3" xfId="40" applyFont="1" applyBorder="1" applyAlignment="1">
      <alignment horizontal="center" vertical="center"/>
    </xf>
    <xf numFmtId="0" fontId="12" fillId="0" borderId="0" xfId="40" applyFont="1" applyAlignment="1">
      <alignment horizontal="center" vertical="center"/>
    </xf>
    <xf numFmtId="0" fontId="9" fillId="0" borderId="3" xfId="40" applyFont="1" applyBorder="1" applyAlignment="1">
      <alignment horizontal="center" vertical="center"/>
    </xf>
    <xf numFmtId="0" fontId="7" fillId="0" borderId="0" xfId="40" applyAlignment="1">
      <alignment horizontal="center" vertical="center"/>
    </xf>
    <xf numFmtId="0" fontId="7" fillId="0" borderId="0" xfId="40"/>
    <xf numFmtId="0" fontId="9" fillId="0" borderId="0" xfId="62" applyFont="1"/>
    <xf numFmtId="0" fontId="9" fillId="0" borderId="0" xfId="62" applyFont="1" applyAlignment="1">
      <alignment horizontal="center"/>
    </xf>
    <xf numFmtId="0" fontId="9" fillId="0" borderId="0" xfId="62" applyFont="1" applyBorder="1"/>
    <xf numFmtId="0" fontId="9" fillId="0" borderId="1" xfId="62" applyFont="1" applyBorder="1" applyAlignment="1">
      <alignment horizontal="center"/>
    </xf>
    <xf numFmtId="0" fontId="9" fillId="0" borderId="2" xfId="62" applyFont="1" applyBorder="1" applyAlignment="1">
      <alignment horizontal="center"/>
    </xf>
    <xf numFmtId="0" fontId="13" fillId="0" borderId="3" xfId="62" applyFont="1" applyBorder="1" applyAlignment="1">
      <alignment horizontal="center" vertical="center" wrapText="1"/>
    </xf>
    <xf numFmtId="0" fontId="9" fillId="0" borderId="0" xfId="62" applyFont="1" applyAlignment="1">
      <alignment horizontal="center" vertical="center"/>
    </xf>
    <xf numFmtId="0" fontId="12" fillId="0" borderId="3" xfId="62" applyFont="1" applyBorder="1" applyAlignment="1">
      <alignment horizontal="center" vertical="center"/>
    </xf>
    <xf numFmtId="0" fontId="12" fillId="0" borderId="0" xfId="62" applyFont="1" applyAlignment="1">
      <alignment horizontal="center" vertical="center"/>
    </xf>
    <xf numFmtId="0" fontId="9" fillId="0" borderId="3" xfId="62" applyFont="1" applyBorder="1" applyAlignment="1">
      <alignment horizontal="center" vertical="center"/>
    </xf>
    <xf numFmtId="0" fontId="7" fillId="0" borderId="0" xfId="62" applyAlignment="1">
      <alignment horizontal="center" vertical="center"/>
    </xf>
    <xf numFmtId="0" fontId="7" fillId="0" borderId="0" xfId="62"/>
    <xf numFmtId="0" fontId="9" fillId="0" borderId="0" xfId="64" applyFont="1"/>
    <xf numFmtId="0" fontId="9" fillId="0" borderId="0" xfId="64" applyFont="1" applyAlignment="1">
      <alignment horizontal="center"/>
    </xf>
    <xf numFmtId="0" fontId="9" fillId="0" borderId="0" xfId="64" applyFont="1" applyBorder="1"/>
    <xf numFmtId="0" fontId="9" fillId="0" borderId="1" xfId="64" applyFont="1" applyBorder="1" applyAlignment="1">
      <alignment horizontal="center"/>
    </xf>
    <xf numFmtId="0" fontId="9" fillId="0" borderId="2" xfId="64" applyFont="1" applyBorder="1" applyAlignment="1">
      <alignment horizontal="center"/>
    </xf>
    <xf numFmtId="0" fontId="13" fillId="0" borderId="3" xfId="64" applyFont="1" applyBorder="1" applyAlignment="1">
      <alignment horizontal="center" vertical="center" wrapText="1"/>
    </xf>
    <xf numFmtId="0" fontId="9" fillId="0" borderId="0" xfId="64" applyFont="1" applyAlignment="1">
      <alignment horizontal="center" vertical="center"/>
    </xf>
    <xf numFmtId="0" fontId="12" fillId="0" borderId="3" xfId="64" applyFont="1" applyBorder="1" applyAlignment="1">
      <alignment horizontal="center" vertical="center"/>
    </xf>
    <xf numFmtId="0" fontId="12" fillId="0" borderId="0" xfId="64" applyFont="1" applyAlignment="1">
      <alignment horizontal="center" vertical="center"/>
    </xf>
    <xf numFmtId="0" fontId="9" fillId="0" borderId="3" xfId="64" applyFont="1" applyBorder="1" applyAlignment="1">
      <alignment horizontal="center" vertical="center"/>
    </xf>
    <xf numFmtId="0" fontId="7" fillId="0" borderId="0" xfId="64" applyAlignment="1">
      <alignment horizontal="center" vertical="center"/>
    </xf>
    <xf numFmtId="0" fontId="7" fillId="0" borderId="0" xfId="64"/>
    <xf numFmtId="0" fontId="9" fillId="0" borderId="0" xfId="20" applyFont="1"/>
    <xf numFmtId="0" fontId="9" fillId="0" borderId="0" xfId="20" applyFont="1" applyAlignment="1">
      <alignment horizontal="center"/>
    </xf>
    <xf numFmtId="0" fontId="9" fillId="0" borderId="0" xfId="20" applyFont="1" applyBorder="1"/>
    <xf numFmtId="0" fontId="15" fillId="0" borderId="0" xfId="20" applyFont="1"/>
    <xf numFmtId="0" fontId="9" fillId="0" borderId="1" xfId="20" applyFont="1" applyBorder="1" applyAlignment="1">
      <alignment horizontal="center"/>
    </xf>
    <xf numFmtId="0" fontId="9" fillId="0" borderId="2" xfId="20" applyFont="1" applyBorder="1" applyAlignment="1">
      <alignment horizontal="center"/>
    </xf>
    <xf numFmtId="0" fontId="13" fillId="0" borderId="3" xfId="20" applyFont="1" applyBorder="1" applyAlignment="1">
      <alignment horizontal="center" vertical="center" wrapText="1"/>
    </xf>
    <xf numFmtId="0" fontId="9" fillId="0" borderId="0" xfId="20" applyFont="1" applyAlignment="1">
      <alignment horizontal="center" vertical="center"/>
    </xf>
    <xf numFmtId="0" fontId="12" fillId="0" borderId="3" xfId="20" applyFont="1" applyBorder="1" applyAlignment="1">
      <alignment horizontal="center" vertical="center"/>
    </xf>
    <xf numFmtId="0" fontId="12" fillId="0" borderId="0" xfId="20" applyFont="1" applyAlignment="1">
      <alignment horizontal="center" vertical="center"/>
    </xf>
    <xf numFmtId="0" fontId="9" fillId="0" borderId="3" xfId="20" applyFont="1" applyBorder="1" applyAlignment="1">
      <alignment horizontal="center" vertical="center"/>
    </xf>
    <xf numFmtId="0" fontId="7" fillId="0" borderId="0" xfId="20" applyAlignment="1">
      <alignment horizontal="center" vertical="center"/>
    </xf>
    <xf numFmtId="0" fontId="7" fillId="0" borderId="0" xfId="20"/>
    <xf numFmtId="0" fontId="9" fillId="0" borderId="0" xfId="22" applyFont="1"/>
    <xf numFmtId="0" fontId="9" fillId="0" borderId="0" xfId="22" applyFont="1" applyAlignment="1">
      <alignment horizontal="center"/>
    </xf>
    <xf numFmtId="0" fontId="9" fillId="0" borderId="0" xfId="22" applyFont="1" applyBorder="1"/>
    <xf numFmtId="0" fontId="15" fillId="0" borderId="0" xfId="22" applyFont="1"/>
    <xf numFmtId="0" fontId="9" fillId="0" borderId="1" xfId="22" applyFont="1" applyBorder="1" applyAlignment="1">
      <alignment horizontal="center"/>
    </xf>
    <xf numFmtId="0" fontId="9" fillId="0" borderId="2" xfId="22" applyFont="1" applyBorder="1" applyAlignment="1">
      <alignment horizontal="center"/>
    </xf>
    <xf numFmtId="0" fontId="13" fillId="0" borderId="3" xfId="22" applyFont="1" applyBorder="1" applyAlignment="1">
      <alignment horizontal="center" vertical="center" wrapText="1"/>
    </xf>
    <xf numFmtId="0" fontId="9" fillId="0" borderId="0" xfId="22" applyFont="1" applyAlignment="1">
      <alignment horizontal="center" vertical="center"/>
    </xf>
    <xf numFmtId="0" fontId="12" fillId="0" borderId="3" xfId="22" applyFont="1" applyBorder="1" applyAlignment="1">
      <alignment horizontal="center" vertical="center"/>
    </xf>
    <xf numFmtId="0" fontId="12" fillId="0" borderId="0" xfId="22" applyFont="1" applyAlignment="1">
      <alignment horizontal="center" vertical="center"/>
    </xf>
    <xf numFmtId="0" fontId="9" fillId="0" borderId="3" xfId="22" applyFont="1" applyBorder="1" applyAlignment="1">
      <alignment horizontal="center" vertical="center"/>
    </xf>
    <xf numFmtId="0" fontId="7" fillId="0" borderId="0" xfId="22" applyAlignment="1">
      <alignment horizontal="center" vertical="center"/>
    </xf>
    <xf numFmtId="0" fontId="7" fillId="0" borderId="0" xfId="22"/>
    <xf numFmtId="0" fontId="9" fillId="0" borderId="0" xfId="61" applyFont="1"/>
    <xf numFmtId="0" fontId="9" fillId="0" borderId="0" xfId="61" applyFont="1" applyAlignment="1">
      <alignment horizontal="center"/>
    </xf>
    <xf numFmtId="0" fontId="9" fillId="0" borderId="0" xfId="61" applyFont="1" applyBorder="1"/>
    <xf numFmtId="0" fontId="15" fillId="0" borderId="0" xfId="61" applyFont="1"/>
    <xf numFmtId="0" fontId="9" fillId="0" borderId="1" xfId="61" applyFont="1" applyBorder="1" applyAlignment="1">
      <alignment horizontal="center"/>
    </xf>
    <xf numFmtId="0" fontId="9" fillId="0" borderId="2" xfId="61" applyFont="1" applyBorder="1" applyAlignment="1">
      <alignment horizontal="center"/>
    </xf>
    <xf numFmtId="0" fontId="13" fillId="0" borderId="3" xfId="61" applyFont="1" applyBorder="1" applyAlignment="1">
      <alignment horizontal="center" vertical="center" wrapText="1"/>
    </xf>
    <xf numFmtId="0" fontId="9" fillId="0" borderId="0" xfId="61" applyFont="1" applyAlignment="1">
      <alignment horizontal="center" vertical="center"/>
    </xf>
    <xf numFmtId="0" fontId="12" fillId="0" borderId="3" xfId="61" applyFont="1" applyBorder="1" applyAlignment="1">
      <alignment horizontal="center" vertical="center"/>
    </xf>
    <xf numFmtId="0" fontId="12" fillId="0" borderId="0" xfId="61" applyFont="1" applyAlignment="1">
      <alignment horizontal="center" vertical="center"/>
    </xf>
    <xf numFmtId="0" fontId="9" fillId="0" borderId="3" xfId="61" applyFont="1" applyBorder="1" applyAlignment="1">
      <alignment horizontal="center" vertical="center"/>
    </xf>
    <xf numFmtId="0" fontId="7" fillId="0" borderId="0" xfId="61" applyAlignment="1">
      <alignment horizontal="center" vertical="center"/>
    </xf>
    <xf numFmtId="0" fontId="7" fillId="0" borderId="0" xfId="61"/>
    <xf numFmtId="0" fontId="9" fillId="0" borderId="0" xfId="54" applyFont="1"/>
    <xf numFmtId="0" fontId="9" fillId="0" borderId="0" xfId="54" applyFont="1" applyAlignment="1">
      <alignment horizontal="center"/>
    </xf>
    <xf numFmtId="0" fontId="9" fillId="0" borderId="0" xfId="54" applyFont="1" applyBorder="1"/>
    <xf numFmtId="0" fontId="15" fillId="0" borderId="0" xfId="54" applyFont="1"/>
    <xf numFmtId="0" fontId="9" fillId="0" borderId="1" xfId="54" applyFont="1" applyBorder="1" applyAlignment="1">
      <alignment horizontal="center"/>
    </xf>
    <xf numFmtId="0" fontId="9" fillId="0" borderId="2" xfId="54" applyFont="1" applyBorder="1" applyAlignment="1">
      <alignment horizontal="center"/>
    </xf>
    <xf numFmtId="0" fontId="13" fillId="0" borderId="3" xfId="54" applyFont="1" applyBorder="1" applyAlignment="1">
      <alignment horizontal="center" vertical="center" wrapText="1"/>
    </xf>
    <xf numFmtId="0" fontId="9" fillId="0" borderId="0" xfId="54" applyFont="1" applyAlignment="1">
      <alignment horizontal="center" vertical="center"/>
    </xf>
    <xf numFmtId="0" fontId="12" fillId="0" borderId="3" xfId="54" applyFont="1" applyBorder="1" applyAlignment="1">
      <alignment horizontal="center" vertical="center"/>
    </xf>
    <xf numFmtId="0" fontId="12" fillId="0" borderId="0" xfId="54" applyFont="1" applyAlignment="1">
      <alignment horizontal="center" vertical="center"/>
    </xf>
    <xf numFmtId="0" fontId="9" fillId="0" borderId="3" xfId="54" applyFont="1" applyBorder="1" applyAlignment="1">
      <alignment horizontal="center" vertical="center"/>
    </xf>
    <xf numFmtId="0" fontId="7" fillId="0" borderId="0" xfId="54" applyAlignment="1">
      <alignment horizontal="center" vertical="center"/>
    </xf>
    <xf numFmtId="0" fontId="7" fillId="0" borderId="0" xfId="54"/>
    <xf numFmtId="0" fontId="9" fillId="0" borderId="0" xfId="67" applyFont="1"/>
    <xf numFmtId="0" fontId="9" fillId="0" borderId="0" xfId="67" applyFont="1" applyAlignment="1">
      <alignment horizontal="center"/>
    </xf>
    <xf numFmtId="0" fontId="9" fillId="0" borderId="0" xfId="67" applyFont="1" applyBorder="1"/>
    <xf numFmtId="0" fontId="15" fillId="0" borderId="0" xfId="67" applyFont="1"/>
    <xf numFmtId="0" fontId="9" fillId="0" borderId="1" xfId="67" applyFont="1" applyBorder="1" applyAlignment="1">
      <alignment horizontal="center"/>
    </xf>
    <xf numFmtId="0" fontId="9" fillId="0" borderId="2" xfId="67" applyFont="1" applyBorder="1" applyAlignment="1">
      <alignment horizontal="center"/>
    </xf>
    <xf numFmtId="0" fontId="13" fillId="0" borderId="3" xfId="67" applyFont="1" applyBorder="1" applyAlignment="1">
      <alignment horizontal="center" vertical="center" wrapText="1"/>
    </xf>
    <xf numFmtId="0" fontId="9" fillId="0" borderId="0" xfId="67" applyFont="1" applyAlignment="1">
      <alignment horizontal="center" vertical="center"/>
    </xf>
    <xf numFmtId="0" fontId="12" fillId="0" borderId="3" xfId="67" applyFont="1" applyBorder="1" applyAlignment="1">
      <alignment horizontal="center" vertical="center"/>
    </xf>
    <xf numFmtId="0" fontId="12" fillId="0" borderId="0" xfId="67" applyFont="1" applyAlignment="1">
      <alignment horizontal="center" vertical="center"/>
    </xf>
    <xf numFmtId="0" fontId="9" fillId="0" borderId="3" xfId="67" applyFont="1" applyBorder="1" applyAlignment="1">
      <alignment horizontal="center" vertical="center"/>
    </xf>
    <xf numFmtId="0" fontId="7" fillId="0" borderId="0" xfId="67" applyAlignment="1">
      <alignment horizontal="center" vertical="center"/>
    </xf>
    <xf numFmtId="0" fontId="7" fillId="0" borderId="0" xfId="67"/>
    <xf numFmtId="0" fontId="9" fillId="0" borderId="0" xfId="31" applyFont="1" applyAlignment="1">
      <alignment horizontal="center"/>
    </xf>
    <xf numFmtId="0" fontId="9" fillId="0" borderId="0" xfId="31" applyFont="1"/>
    <xf numFmtId="0" fontId="7" fillId="0" borderId="0" xfId="31"/>
    <xf numFmtId="0" fontId="10" fillId="0" borderId="0" xfId="31" applyFont="1"/>
    <xf numFmtId="0" fontId="9" fillId="0" borderId="0" xfId="31" applyFont="1" applyAlignment="1"/>
    <xf numFmtId="0" fontId="13" fillId="0" borderId="3" xfId="31" applyFont="1" applyBorder="1" applyAlignment="1">
      <alignment horizontal="center" vertical="center" wrapText="1"/>
    </xf>
    <xf numFmtId="0" fontId="7" fillId="0" borderId="0" xfId="31" applyAlignment="1">
      <alignment horizontal="center" vertical="center"/>
    </xf>
    <xf numFmtId="0" fontId="12" fillId="0" borderId="3" xfId="31" applyFont="1" applyBorder="1" applyAlignment="1">
      <alignment horizontal="center"/>
    </xf>
    <xf numFmtId="0" fontId="8" fillId="0" borderId="0" xfId="31" applyFont="1" applyAlignment="1">
      <alignment horizontal="center"/>
    </xf>
    <xf numFmtId="0" fontId="16" fillId="0" borderId="0" xfId="31" applyFont="1"/>
    <xf numFmtId="0" fontId="9" fillId="0" borderId="0" xfId="23" applyFont="1"/>
    <xf numFmtId="0" fontId="9" fillId="0" borderId="0" xfId="23" applyFont="1" applyAlignment="1">
      <alignment horizontal="center"/>
    </xf>
    <xf numFmtId="0" fontId="9" fillId="0" borderId="0" xfId="23" applyFont="1" applyBorder="1"/>
    <xf numFmtId="0" fontId="9" fillId="0" borderId="1" xfId="23" applyFont="1" applyBorder="1" applyAlignment="1">
      <alignment horizontal="center"/>
    </xf>
    <xf numFmtId="0" fontId="9" fillId="0" borderId="2" xfId="23" applyFont="1" applyBorder="1" applyAlignment="1">
      <alignment horizontal="center"/>
    </xf>
    <xf numFmtId="0" fontId="13" fillId="0" borderId="3" xfId="23" applyFont="1" applyBorder="1" applyAlignment="1">
      <alignment horizontal="center" vertical="center" wrapText="1"/>
    </xf>
    <xf numFmtId="0" fontId="9" fillId="0" borderId="0" xfId="23" applyFont="1" applyAlignment="1">
      <alignment horizontal="center" vertical="center"/>
    </xf>
    <xf numFmtId="0" fontId="12" fillId="0" borderId="3" xfId="23" applyFont="1" applyBorder="1" applyAlignment="1">
      <alignment horizontal="center" vertical="center"/>
    </xf>
    <xf numFmtId="0" fontId="12" fillId="0" borderId="0" xfId="23" applyFont="1" applyAlignment="1">
      <alignment horizontal="center" vertical="center"/>
    </xf>
    <xf numFmtId="0" fontId="9" fillId="0" borderId="3" xfId="23" applyFont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/>
    <xf numFmtId="0" fontId="9" fillId="0" borderId="0" xfId="8" applyFont="1"/>
    <xf numFmtId="0" fontId="9" fillId="0" borderId="0" xfId="8" applyFont="1" applyAlignment="1">
      <alignment horizontal="center"/>
    </xf>
    <xf numFmtId="0" fontId="9" fillId="0" borderId="0" xfId="8" applyFont="1" applyBorder="1"/>
    <xf numFmtId="0" fontId="9" fillId="0" borderId="1" xfId="8" applyFont="1" applyBorder="1" applyAlignment="1">
      <alignment horizontal="center"/>
    </xf>
    <xf numFmtId="0" fontId="9" fillId="0" borderId="2" xfId="8" applyFont="1" applyBorder="1" applyAlignment="1">
      <alignment horizontal="center"/>
    </xf>
    <xf numFmtId="0" fontId="13" fillId="0" borderId="3" xfId="8" applyFont="1" applyBorder="1" applyAlignment="1">
      <alignment horizontal="center" vertical="center" wrapText="1"/>
    </xf>
    <xf numFmtId="0" fontId="9" fillId="0" borderId="0" xfId="8" applyFont="1" applyAlignment="1">
      <alignment horizontal="center" vertical="center"/>
    </xf>
    <xf numFmtId="0" fontId="12" fillId="0" borderId="3" xfId="8" applyFont="1" applyBorder="1" applyAlignment="1">
      <alignment horizontal="center" vertical="center"/>
    </xf>
    <xf numFmtId="0" fontId="12" fillId="0" borderId="0" xfId="8" applyFont="1" applyAlignment="1">
      <alignment horizontal="center" vertical="center"/>
    </xf>
    <xf numFmtId="0" fontId="9" fillId="0" borderId="3" xfId="8" applyFont="1" applyBorder="1" applyAlignment="1">
      <alignment horizontal="center" vertical="center"/>
    </xf>
    <xf numFmtId="0" fontId="7" fillId="0" borderId="0" xfId="8" applyAlignment="1">
      <alignment horizontal="center" vertical="center"/>
    </xf>
    <xf numFmtId="0" fontId="7" fillId="0" borderId="0" xfId="8"/>
    <xf numFmtId="0" fontId="9" fillId="0" borderId="0" xfId="9" applyFont="1"/>
    <xf numFmtId="0" fontId="9" fillId="0" borderId="0" xfId="9" applyFont="1" applyAlignment="1">
      <alignment horizontal="center"/>
    </xf>
    <xf numFmtId="0" fontId="9" fillId="0" borderId="0" xfId="9" applyFont="1" applyBorder="1"/>
    <xf numFmtId="0" fontId="9" fillId="0" borderId="1" xfId="9" applyFont="1" applyBorder="1" applyAlignment="1">
      <alignment horizontal="center"/>
    </xf>
    <xf numFmtId="0" fontId="9" fillId="0" borderId="2" xfId="9" applyFont="1" applyBorder="1" applyAlignment="1">
      <alignment horizontal="center"/>
    </xf>
    <xf numFmtId="0" fontId="13" fillId="0" borderId="3" xfId="9" applyFont="1" applyBorder="1" applyAlignment="1">
      <alignment horizontal="center" vertical="center" wrapText="1"/>
    </xf>
    <xf numFmtId="0" fontId="9" fillId="0" borderId="0" xfId="9" applyFont="1" applyAlignment="1">
      <alignment horizontal="center" vertical="center"/>
    </xf>
    <xf numFmtId="0" fontId="12" fillId="0" borderId="3" xfId="9" applyFont="1" applyBorder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9" fillId="0" borderId="3" xfId="9" applyFont="1" applyBorder="1" applyAlignment="1">
      <alignment horizontal="center" vertical="center"/>
    </xf>
    <xf numFmtId="0" fontId="7" fillId="0" borderId="0" xfId="9" applyAlignment="1">
      <alignment horizontal="center" vertical="center"/>
    </xf>
    <xf numFmtId="0" fontId="7" fillId="0" borderId="0" xfId="9"/>
    <xf numFmtId="0" fontId="9" fillId="0" borderId="0" xfId="30" applyFont="1"/>
    <xf numFmtId="0" fontId="9" fillId="0" borderId="0" xfId="30" applyFont="1" applyAlignment="1">
      <alignment horizontal="center"/>
    </xf>
    <xf numFmtId="0" fontId="9" fillId="0" borderId="0" xfId="30" applyFont="1" applyBorder="1"/>
    <xf numFmtId="0" fontId="10" fillId="0" borderId="0" xfId="30" applyFont="1"/>
    <xf numFmtId="0" fontId="9" fillId="0" borderId="1" xfId="30" applyFont="1" applyBorder="1" applyAlignment="1">
      <alignment horizontal="center"/>
    </xf>
    <xf numFmtId="0" fontId="9" fillId="0" borderId="2" xfId="30" applyFont="1" applyBorder="1" applyAlignment="1">
      <alignment horizontal="center"/>
    </xf>
    <xf numFmtId="0" fontId="13" fillId="0" borderId="3" xfId="30" applyFont="1" applyBorder="1" applyAlignment="1">
      <alignment horizontal="center" vertical="center" wrapText="1"/>
    </xf>
    <xf numFmtId="0" fontId="9" fillId="0" borderId="0" xfId="30" applyFont="1" applyAlignment="1">
      <alignment horizontal="center" vertical="center"/>
    </xf>
    <xf numFmtId="0" fontId="12" fillId="0" borderId="3" xfId="30" applyFont="1" applyBorder="1" applyAlignment="1">
      <alignment horizontal="center" vertical="center"/>
    </xf>
    <xf numFmtId="0" fontId="12" fillId="0" borderId="0" xfId="30" applyFont="1" applyAlignment="1">
      <alignment horizontal="center" vertical="center"/>
    </xf>
    <xf numFmtId="0" fontId="9" fillId="0" borderId="3" xfId="30" applyFont="1" applyBorder="1" applyAlignment="1">
      <alignment horizontal="center" vertical="center"/>
    </xf>
    <xf numFmtId="0" fontId="7" fillId="0" borderId="0" xfId="30" applyAlignment="1">
      <alignment horizontal="center" vertical="center"/>
    </xf>
    <xf numFmtId="0" fontId="7" fillId="0" borderId="0" xfId="30"/>
    <xf numFmtId="0" fontId="9" fillId="0" borderId="0" xfId="32" applyFont="1"/>
    <xf numFmtId="0" fontId="17" fillId="0" borderId="0" xfId="32" applyFont="1"/>
    <xf numFmtId="0" fontId="9" fillId="0" borderId="0" xfId="32" applyFont="1" applyAlignment="1">
      <alignment horizontal="center"/>
    </xf>
    <xf numFmtId="0" fontId="9" fillId="0" borderId="0" xfId="32" applyFont="1" applyBorder="1"/>
    <xf numFmtId="0" fontId="10" fillId="0" borderId="0" xfId="32" applyFont="1"/>
    <xf numFmtId="0" fontId="9" fillId="0" borderId="1" xfId="32" applyFont="1" applyBorder="1" applyAlignment="1">
      <alignment horizontal="center"/>
    </xf>
    <xf numFmtId="0" fontId="9" fillId="0" borderId="2" xfId="32" applyFont="1" applyBorder="1" applyAlignment="1">
      <alignment horizontal="center"/>
    </xf>
    <xf numFmtId="0" fontId="13" fillId="0" borderId="3" xfId="32" applyFont="1" applyBorder="1" applyAlignment="1">
      <alignment horizontal="center" vertical="center" wrapText="1"/>
    </xf>
    <xf numFmtId="0" fontId="9" fillId="0" borderId="0" xfId="32" applyFont="1" applyAlignment="1">
      <alignment horizontal="center" vertical="center"/>
    </xf>
    <xf numFmtId="0" fontId="12" fillId="0" borderId="3" xfId="32" applyFont="1" applyBorder="1" applyAlignment="1">
      <alignment horizontal="center" vertical="center"/>
    </xf>
    <xf numFmtId="0" fontId="12" fillId="0" borderId="0" xfId="32" applyFont="1" applyAlignment="1">
      <alignment horizontal="center" vertical="center"/>
    </xf>
    <xf numFmtId="0" fontId="9" fillId="0" borderId="3" xfId="32" applyFont="1" applyBorder="1" applyAlignment="1">
      <alignment horizontal="center" vertical="center"/>
    </xf>
    <xf numFmtId="0" fontId="7" fillId="0" borderId="0" xfId="32" applyAlignment="1">
      <alignment horizontal="center" vertical="center"/>
    </xf>
    <xf numFmtId="0" fontId="7" fillId="0" borderId="0" xfId="32"/>
    <xf numFmtId="0" fontId="9" fillId="0" borderId="0" xfId="24" applyFont="1"/>
    <xf numFmtId="0" fontId="9" fillId="0" borderId="0" xfId="24" applyFont="1" applyAlignment="1">
      <alignment horizontal="center"/>
    </xf>
    <xf numFmtId="0" fontId="9" fillId="0" borderId="0" xfId="24" applyFont="1" applyBorder="1"/>
    <xf numFmtId="0" fontId="9" fillId="0" borderId="1" xfId="24" applyFont="1" applyBorder="1" applyAlignment="1">
      <alignment horizontal="center"/>
    </xf>
    <xf numFmtId="0" fontId="9" fillId="0" borderId="2" xfId="24" applyFont="1" applyBorder="1" applyAlignment="1">
      <alignment horizontal="center"/>
    </xf>
    <xf numFmtId="0" fontId="13" fillId="0" borderId="3" xfId="24" applyFont="1" applyBorder="1" applyAlignment="1">
      <alignment horizontal="center" vertical="center" wrapText="1"/>
    </xf>
    <xf numFmtId="0" fontId="9" fillId="0" borderId="0" xfId="24" applyFont="1" applyAlignment="1">
      <alignment horizontal="center" vertical="center"/>
    </xf>
    <xf numFmtId="0" fontId="12" fillId="0" borderId="3" xfId="24" applyFont="1" applyBorder="1" applyAlignment="1">
      <alignment horizontal="center" vertical="center"/>
    </xf>
    <xf numFmtId="0" fontId="12" fillId="0" borderId="0" xfId="24" applyFont="1" applyAlignment="1">
      <alignment horizontal="center" vertical="center"/>
    </xf>
    <xf numFmtId="0" fontId="9" fillId="0" borderId="3" xfId="24" applyFont="1" applyBorder="1" applyAlignment="1">
      <alignment horizontal="center" vertical="center"/>
    </xf>
    <xf numFmtId="0" fontId="7" fillId="0" borderId="0" xfId="24" applyAlignment="1">
      <alignment horizontal="center" vertical="center"/>
    </xf>
    <xf numFmtId="0" fontId="7" fillId="0" borderId="0" xfId="24"/>
    <xf numFmtId="0" fontId="9" fillId="0" borderId="0" xfId="25" applyFont="1"/>
    <xf numFmtId="0" fontId="9" fillId="0" borderId="0" xfId="25" applyFont="1" applyAlignment="1">
      <alignment horizontal="center"/>
    </xf>
    <xf numFmtId="0" fontId="9" fillId="0" borderId="0" xfId="25" applyFont="1" applyBorder="1"/>
    <xf numFmtId="0" fontId="9" fillId="0" borderId="1" xfId="25" applyFont="1" applyBorder="1" applyAlignment="1">
      <alignment horizontal="center"/>
    </xf>
    <xf numFmtId="0" fontId="9" fillId="0" borderId="2" xfId="25" applyFont="1" applyBorder="1" applyAlignment="1">
      <alignment horizontal="center"/>
    </xf>
    <xf numFmtId="0" fontId="13" fillId="0" borderId="3" xfId="25" applyFont="1" applyBorder="1" applyAlignment="1">
      <alignment horizontal="center" vertical="center" wrapText="1"/>
    </xf>
    <xf numFmtId="0" fontId="9" fillId="0" borderId="0" xfId="25" applyFont="1" applyAlignment="1">
      <alignment horizontal="center" vertical="center"/>
    </xf>
    <xf numFmtId="0" fontId="12" fillId="0" borderId="3" xfId="25" applyFont="1" applyBorder="1" applyAlignment="1">
      <alignment horizontal="center" vertical="center"/>
    </xf>
    <xf numFmtId="0" fontId="12" fillId="0" borderId="0" xfId="25" applyFont="1" applyAlignment="1">
      <alignment horizontal="center" vertical="center"/>
    </xf>
    <xf numFmtId="0" fontId="9" fillId="0" borderId="3" xfId="25" applyFont="1" applyBorder="1" applyAlignment="1">
      <alignment horizontal="center" vertical="center"/>
    </xf>
    <xf numFmtId="0" fontId="7" fillId="0" borderId="0" xfId="25" applyAlignment="1">
      <alignment horizontal="center" vertical="center"/>
    </xf>
    <xf numFmtId="0" fontId="7" fillId="0" borderId="0" xfId="25"/>
    <xf numFmtId="0" fontId="9" fillId="0" borderId="0" xfId="26" applyFont="1"/>
    <xf numFmtId="0" fontId="9" fillId="0" borderId="0" xfId="7" applyFont="1"/>
    <xf numFmtId="0" fontId="9" fillId="0" borderId="0" xfId="7" applyFont="1" applyAlignment="1">
      <alignment horizontal="center"/>
    </xf>
    <xf numFmtId="0" fontId="15" fillId="0" borderId="0" xfId="7" applyFont="1"/>
    <xf numFmtId="0" fontId="9" fillId="0" borderId="0" xfId="7" applyFont="1" applyBorder="1"/>
    <xf numFmtId="0" fontId="9" fillId="0" borderId="1" xfId="7" applyFont="1" applyBorder="1" applyAlignment="1">
      <alignment horizontal="center"/>
    </xf>
    <xf numFmtId="0" fontId="9" fillId="0" borderId="2" xfId="7" applyFont="1" applyBorder="1" applyAlignment="1">
      <alignment horizontal="center"/>
    </xf>
    <xf numFmtId="0" fontId="13" fillId="0" borderId="3" xfId="7" applyFont="1" applyBorder="1" applyAlignment="1">
      <alignment horizontal="center" vertical="center" wrapText="1"/>
    </xf>
    <xf numFmtId="0" fontId="9" fillId="0" borderId="0" xfId="7" applyFont="1" applyAlignment="1">
      <alignment horizontal="center" vertical="center"/>
    </xf>
    <xf numFmtId="0" fontId="12" fillId="0" borderId="3" xfId="7" applyFont="1" applyBorder="1" applyAlignment="1">
      <alignment horizontal="center" vertical="center"/>
    </xf>
    <xf numFmtId="0" fontId="12" fillId="0" borderId="0" xfId="7" applyFont="1" applyAlignment="1">
      <alignment horizontal="center" vertical="center"/>
    </xf>
    <xf numFmtId="0" fontId="9" fillId="0" borderId="3" xfId="7" applyFont="1" applyBorder="1" applyAlignment="1">
      <alignment horizontal="center" vertical="center"/>
    </xf>
    <xf numFmtId="0" fontId="7" fillId="0" borderId="0" xfId="7" applyAlignment="1">
      <alignment horizontal="center" vertical="center"/>
    </xf>
    <xf numFmtId="0" fontId="7" fillId="0" borderId="0" xfId="7"/>
    <xf numFmtId="0" fontId="9" fillId="0" borderId="0" xfId="12" applyFont="1"/>
    <xf numFmtId="0" fontId="9" fillId="0" borderId="0" xfId="12" applyFont="1" applyAlignment="1">
      <alignment horizontal="center"/>
    </xf>
    <xf numFmtId="0" fontId="15" fillId="0" borderId="0" xfId="12" applyFont="1"/>
    <xf numFmtId="0" fontId="9" fillId="0" borderId="0" xfId="12" applyFont="1" applyBorder="1"/>
    <xf numFmtId="0" fontId="9" fillId="0" borderId="1" xfId="12" applyFont="1" applyBorder="1" applyAlignment="1">
      <alignment horizontal="center"/>
    </xf>
    <xf numFmtId="0" fontId="9" fillId="0" borderId="2" xfId="12" applyFont="1" applyBorder="1" applyAlignment="1">
      <alignment horizontal="center"/>
    </xf>
    <xf numFmtId="0" fontId="13" fillId="0" borderId="3" xfId="12" applyFont="1" applyBorder="1" applyAlignment="1">
      <alignment horizontal="center" vertical="center" wrapText="1"/>
    </xf>
    <xf numFmtId="0" fontId="9" fillId="0" borderId="0" xfId="12" applyFont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9" fillId="0" borderId="3" xfId="12" applyFont="1" applyBorder="1" applyAlignment="1">
      <alignment horizontal="center" vertical="center"/>
    </xf>
    <xf numFmtId="0" fontId="7" fillId="0" borderId="0" xfId="12" applyAlignment="1">
      <alignment horizontal="center" vertical="center"/>
    </xf>
    <xf numFmtId="0" fontId="7" fillId="0" borderId="0" xfId="12"/>
    <xf numFmtId="0" fontId="9" fillId="0" borderId="0" xfId="14" applyFont="1"/>
    <xf numFmtId="0" fontId="9" fillId="0" borderId="0" xfId="14" applyFont="1" applyAlignment="1">
      <alignment horizontal="center"/>
    </xf>
    <xf numFmtId="0" fontId="15" fillId="0" borderId="0" xfId="14" applyFont="1"/>
    <xf numFmtId="0" fontId="9" fillId="0" borderId="0" xfId="14" applyFont="1" applyBorder="1"/>
    <xf numFmtId="0" fontId="9" fillId="0" borderId="1" xfId="14" applyFont="1" applyBorder="1" applyAlignment="1">
      <alignment horizontal="center"/>
    </xf>
    <xf numFmtId="0" fontId="9" fillId="0" borderId="2" xfId="14" applyFont="1" applyBorder="1" applyAlignment="1">
      <alignment horizontal="center"/>
    </xf>
    <xf numFmtId="0" fontId="13" fillId="0" borderId="3" xfId="14" applyFont="1" applyBorder="1" applyAlignment="1">
      <alignment horizontal="center" vertical="center" wrapText="1"/>
    </xf>
    <xf numFmtId="0" fontId="9" fillId="0" borderId="0" xfId="14" applyFont="1" applyAlignment="1">
      <alignment horizontal="center" vertical="center"/>
    </xf>
    <xf numFmtId="0" fontId="12" fillId="0" borderId="3" xfId="14" applyFont="1" applyBorder="1" applyAlignment="1">
      <alignment horizontal="center" vertical="center"/>
    </xf>
    <xf numFmtId="0" fontId="12" fillId="0" borderId="0" xfId="14" applyFont="1" applyAlignment="1">
      <alignment horizontal="center" vertical="center"/>
    </xf>
    <xf numFmtId="0" fontId="9" fillId="0" borderId="3" xfId="14" applyFont="1" applyBorder="1" applyAlignment="1">
      <alignment horizontal="center" vertical="center"/>
    </xf>
    <xf numFmtId="0" fontId="7" fillId="0" borderId="0" xfId="14" applyAlignment="1">
      <alignment horizontal="center" vertical="center"/>
    </xf>
    <xf numFmtId="0" fontId="7" fillId="0" borderId="0" xfId="14"/>
    <xf numFmtId="0" fontId="9" fillId="0" borderId="0" xfId="15" applyFont="1"/>
    <xf numFmtId="0" fontId="9" fillId="0" borderId="0" xfId="15" applyFont="1" applyAlignment="1">
      <alignment horizontal="center"/>
    </xf>
    <xf numFmtId="0" fontId="15" fillId="0" borderId="0" xfId="15" applyFont="1"/>
    <xf numFmtId="0" fontId="9" fillId="0" borderId="0" xfId="15" applyFont="1" applyBorder="1"/>
    <xf numFmtId="0" fontId="9" fillId="0" borderId="1" xfId="15" applyFont="1" applyBorder="1" applyAlignment="1">
      <alignment horizontal="center"/>
    </xf>
    <xf numFmtId="0" fontId="9" fillId="0" borderId="2" xfId="15" applyFont="1" applyBorder="1" applyAlignment="1">
      <alignment horizontal="center"/>
    </xf>
    <xf numFmtId="0" fontId="13" fillId="0" borderId="3" xfId="15" applyFont="1" applyBorder="1" applyAlignment="1">
      <alignment horizontal="center" vertical="center" wrapText="1"/>
    </xf>
    <xf numFmtId="0" fontId="9" fillId="0" borderId="0" xfId="15" applyFont="1" applyAlignment="1">
      <alignment horizontal="center" vertical="center"/>
    </xf>
    <xf numFmtId="0" fontId="12" fillId="0" borderId="3" xfId="15" applyFont="1" applyBorder="1" applyAlignment="1">
      <alignment horizontal="center" vertical="center"/>
    </xf>
    <xf numFmtId="0" fontId="12" fillId="0" borderId="0" xfId="15" applyFont="1" applyAlignment="1">
      <alignment horizontal="center" vertical="center"/>
    </xf>
    <xf numFmtId="0" fontId="9" fillId="0" borderId="3" xfId="15" applyFont="1" applyBorder="1" applyAlignment="1">
      <alignment horizontal="center" vertical="center"/>
    </xf>
    <xf numFmtId="0" fontId="7" fillId="0" borderId="0" xfId="15" applyAlignment="1">
      <alignment horizontal="center" vertical="center"/>
    </xf>
    <xf numFmtId="0" fontId="7" fillId="0" borderId="0" xfId="15"/>
    <xf numFmtId="0" fontId="9" fillId="0" borderId="0" xfId="13" applyFont="1"/>
    <xf numFmtId="0" fontId="9" fillId="0" borderId="0" xfId="13" applyFont="1" applyAlignment="1">
      <alignment horizontal="center"/>
    </xf>
    <xf numFmtId="0" fontId="15" fillId="0" borderId="0" xfId="13" applyFont="1"/>
    <xf numFmtId="0" fontId="9" fillId="0" borderId="0" xfId="13" applyFont="1" applyBorder="1"/>
    <xf numFmtId="0" fontId="9" fillId="0" borderId="1" xfId="13" applyFont="1" applyBorder="1" applyAlignment="1">
      <alignment horizontal="center"/>
    </xf>
    <xf numFmtId="0" fontId="9" fillId="0" borderId="2" xfId="13" applyFont="1" applyBorder="1" applyAlignment="1">
      <alignment horizontal="center"/>
    </xf>
    <xf numFmtId="0" fontId="13" fillId="0" borderId="3" xfId="13" applyFont="1" applyBorder="1" applyAlignment="1">
      <alignment horizontal="center" vertical="center" wrapText="1"/>
    </xf>
    <xf numFmtId="0" fontId="9" fillId="0" borderId="0" xfId="13" applyFont="1" applyAlignment="1">
      <alignment horizontal="center" vertical="center"/>
    </xf>
    <xf numFmtId="0" fontId="12" fillId="0" borderId="3" xfId="13" applyFont="1" applyBorder="1" applyAlignment="1">
      <alignment horizontal="center" vertical="center"/>
    </xf>
    <xf numFmtId="0" fontId="12" fillId="0" borderId="0" xfId="13" applyFont="1" applyAlignment="1">
      <alignment horizontal="center" vertical="center"/>
    </xf>
    <xf numFmtId="0" fontId="9" fillId="0" borderId="3" xfId="13" applyFont="1" applyBorder="1" applyAlignment="1">
      <alignment horizontal="center" vertical="center"/>
    </xf>
    <xf numFmtId="0" fontId="7" fillId="0" borderId="0" xfId="13" applyAlignment="1">
      <alignment horizontal="center" vertical="center"/>
    </xf>
    <xf numFmtId="0" fontId="7" fillId="0" borderId="0" xfId="13"/>
    <xf numFmtId="0" fontId="9" fillId="0" borderId="0" xfId="16" applyFont="1"/>
    <xf numFmtId="0" fontId="9" fillId="0" borderId="0" xfId="16" applyFont="1" applyAlignment="1">
      <alignment horizontal="center"/>
    </xf>
    <xf numFmtId="0" fontId="15" fillId="0" borderId="0" xfId="16" applyFont="1"/>
    <xf numFmtId="0" fontId="9" fillId="0" borderId="0" xfId="16" applyFont="1" applyBorder="1"/>
    <xf numFmtId="0" fontId="9" fillId="0" borderId="1" xfId="16" applyFont="1" applyBorder="1" applyAlignment="1">
      <alignment horizontal="center"/>
    </xf>
    <xf numFmtId="0" fontId="9" fillId="0" borderId="2" xfId="16" applyFont="1" applyBorder="1" applyAlignment="1">
      <alignment horizontal="center"/>
    </xf>
    <xf numFmtId="0" fontId="13" fillId="0" borderId="3" xfId="16" applyFont="1" applyBorder="1" applyAlignment="1">
      <alignment horizontal="center" vertical="center" wrapText="1"/>
    </xf>
    <xf numFmtId="0" fontId="9" fillId="0" borderId="0" xfId="16" applyFont="1" applyAlignment="1">
      <alignment horizontal="center" vertical="center"/>
    </xf>
    <xf numFmtId="0" fontId="12" fillId="0" borderId="3" xfId="16" applyFont="1" applyBorder="1" applyAlignment="1">
      <alignment horizontal="center" vertical="center"/>
    </xf>
    <xf numFmtId="0" fontId="12" fillId="0" borderId="0" xfId="16" applyFont="1" applyAlignment="1">
      <alignment horizontal="center" vertical="center"/>
    </xf>
    <xf numFmtId="0" fontId="9" fillId="0" borderId="3" xfId="16" applyFont="1" applyBorder="1" applyAlignment="1">
      <alignment horizontal="center" vertical="center"/>
    </xf>
    <xf numFmtId="0" fontId="7" fillId="0" borderId="0" xfId="16" applyAlignment="1">
      <alignment horizontal="center" vertical="center"/>
    </xf>
    <xf numFmtId="0" fontId="7" fillId="0" borderId="0" xfId="16"/>
    <xf numFmtId="0" fontId="9" fillId="0" borderId="0" xfId="17" applyFont="1"/>
    <xf numFmtId="0" fontId="9" fillId="0" borderId="0" xfId="17" applyFont="1" applyAlignment="1">
      <alignment horizontal="center"/>
    </xf>
    <xf numFmtId="0" fontId="15" fillId="0" borderId="0" xfId="17" applyFont="1"/>
    <xf numFmtId="0" fontId="9" fillId="0" borderId="0" xfId="17" applyFont="1" applyBorder="1"/>
    <xf numFmtId="0" fontId="9" fillId="0" borderId="1" xfId="17" applyFont="1" applyBorder="1" applyAlignment="1">
      <alignment horizontal="center"/>
    </xf>
    <xf numFmtId="0" fontId="9" fillId="0" borderId="2" xfId="17" applyFont="1" applyBorder="1" applyAlignment="1">
      <alignment horizontal="center"/>
    </xf>
    <xf numFmtId="0" fontId="13" fillId="0" borderId="3" xfId="17" applyFont="1" applyBorder="1" applyAlignment="1">
      <alignment horizontal="center" vertical="center" wrapText="1"/>
    </xf>
    <xf numFmtId="0" fontId="9" fillId="0" borderId="0" xfId="17" applyFont="1" applyAlignment="1">
      <alignment horizontal="center" vertical="center"/>
    </xf>
    <xf numFmtId="0" fontId="12" fillId="0" borderId="3" xfId="17" applyFont="1" applyBorder="1" applyAlignment="1">
      <alignment horizontal="center" vertical="center"/>
    </xf>
    <xf numFmtId="0" fontId="12" fillId="0" borderId="0" xfId="17" applyFont="1" applyAlignment="1">
      <alignment horizontal="center" vertical="center"/>
    </xf>
    <xf numFmtId="0" fontId="9" fillId="0" borderId="3" xfId="17" applyFont="1" applyBorder="1" applyAlignment="1">
      <alignment horizontal="center" vertical="center"/>
    </xf>
    <xf numFmtId="0" fontId="7" fillId="0" borderId="0" xfId="17" applyAlignment="1">
      <alignment horizontal="center" vertical="center"/>
    </xf>
    <xf numFmtId="0" fontId="7" fillId="0" borderId="0" xfId="17"/>
    <xf numFmtId="0" fontId="9" fillId="0" borderId="0" xfId="18" applyFont="1"/>
    <xf numFmtId="0" fontId="9" fillId="0" borderId="0" xfId="18" applyFont="1" applyAlignment="1">
      <alignment horizontal="center"/>
    </xf>
    <xf numFmtId="0" fontId="15" fillId="0" borderId="0" xfId="18" applyFont="1"/>
    <xf numFmtId="0" fontId="9" fillId="0" borderId="0" xfId="18" applyFont="1" applyBorder="1"/>
    <xf numFmtId="0" fontId="9" fillId="0" borderId="1" xfId="18" applyFont="1" applyBorder="1" applyAlignment="1">
      <alignment horizontal="center"/>
    </xf>
    <xf numFmtId="0" fontId="9" fillId="0" borderId="2" xfId="18" applyFont="1" applyBorder="1" applyAlignment="1">
      <alignment horizontal="center"/>
    </xf>
    <xf numFmtId="0" fontId="13" fillId="0" borderId="3" xfId="18" applyFont="1" applyBorder="1" applyAlignment="1">
      <alignment horizontal="center" vertical="center" wrapText="1"/>
    </xf>
    <xf numFmtId="0" fontId="9" fillId="0" borderId="0" xfId="18" applyFont="1" applyAlignment="1">
      <alignment horizontal="center" vertical="center"/>
    </xf>
    <xf numFmtId="0" fontId="12" fillId="0" borderId="3" xfId="18" applyFont="1" applyBorder="1" applyAlignment="1">
      <alignment horizontal="center" vertical="center"/>
    </xf>
    <xf numFmtId="0" fontId="12" fillId="0" borderId="0" xfId="18" applyFont="1" applyAlignment="1">
      <alignment horizontal="center" vertical="center"/>
    </xf>
    <xf numFmtId="0" fontId="9" fillId="0" borderId="3" xfId="18" applyFont="1" applyBorder="1" applyAlignment="1">
      <alignment horizontal="center" vertical="center"/>
    </xf>
    <xf numFmtId="0" fontId="7" fillId="0" borderId="0" xfId="18" applyAlignment="1">
      <alignment horizontal="center" vertical="center"/>
    </xf>
    <xf numFmtId="0" fontId="7" fillId="0" borderId="0" xfId="18"/>
    <xf numFmtId="0" fontId="9" fillId="0" borderId="0" xfId="19" applyFont="1"/>
    <xf numFmtId="0" fontId="9" fillId="0" borderId="0" xfId="19" applyFont="1" applyAlignment="1">
      <alignment horizontal="center"/>
    </xf>
    <xf numFmtId="0" fontId="15" fillId="0" borderId="0" xfId="19" applyFont="1"/>
    <xf numFmtId="0" fontId="9" fillId="0" borderId="0" xfId="19" applyFont="1" applyBorder="1"/>
    <xf numFmtId="0" fontId="9" fillId="0" borderId="1" xfId="19" applyFont="1" applyBorder="1" applyAlignment="1">
      <alignment horizontal="center"/>
    </xf>
    <xf numFmtId="0" fontId="9" fillId="0" borderId="2" xfId="19" applyFont="1" applyBorder="1" applyAlignment="1">
      <alignment horizontal="center"/>
    </xf>
    <xf numFmtId="0" fontId="13" fillId="0" borderId="3" xfId="19" applyFont="1" applyBorder="1" applyAlignment="1">
      <alignment horizontal="center" vertical="center" wrapText="1"/>
    </xf>
    <xf numFmtId="0" fontId="9" fillId="0" borderId="0" xfId="19" applyFont="1" applyAlignment="1">
      <alignment horizontal="center" vertical="center"/>
    </xf>
    <xf numFmtId="0" fontId="12" fillId="0" borderId="3" xfId="19" applyFont="1" applyBorder="1" applyAlignment="1">
      <alignment horizontal="center" vertical="center"/>
    </xf>
    <xf numFmtId="0" fontId="12" fillId="0" borderId="0" xfId="19" applyFont="1" applyAlignment="1">
      <alignment horizontal="center" vertical="center"/>
    </xf>
    <xf numFmtId="0" fontId="9" fillId="0" borderId="3" xfId="19" applyFont="1" applyBorder="1" applyAlignment="1">
      <alignment horizontal="center" vertical="center"/>
    </xf>
    <xf numFmtId="0" fontId="7" fillId="0" borderId="0" xfId="19" applyAlignment="1">
      <alignment horizontal="center" vertical="center"/>
    </xf>
    <xf numFmtId="0" fontId="7" fillId="0" borderId="0" xfId="19"/>
    <xf numFmtId="0" fontId="9" fillId="0" borderId="0" xfId="52" applyFont="1"/>
    <xf numFmtId="0" fontId="9" fillId="0" borderId="1" xfId="52" applyFont="1" applyBorder="1" applyAlignment="1">
      <alignment horizontal="center"/>
    </xf>
    <xf numFmtId="0" fontId="9" fillId="0" borderId="2" xfId="52" applyFont="1" applyBorder="1" applyAlignment="1">
      <alignment horizontal="center"/>
    </xf>
    <xf numFmtId="0" fontId="9" fillId="0" borderId="0" xfId="52" applyFont="1" applyAlignment="1">
      <alignment horizontal="center"/>
    </xf>
    <xf numFmtId="0" fontId="9" fillId="0" borderId="0" xfId="52" applyFont="1" applyBorder="1"/>
    <xf numFmtId="0" fontId="15" fillId="0" borderId="0" xfId="52" applyFont="1"/>
    <xf numFmtId="0" fontId="13" fillId="0" borderId="3" xfId="52" applyFont="1" applyBorder="1" applyAlignment="1">
      <alignment horizontal="center" vertical="center" wrapText="1"/>
    </xf>
    <xf numFmtId="0" fontId="9" fillId="0" borderId="0" xfId="52" applyFont="1" applyAlignment="1">
      <alignment horizontal="center" vertical="center"/>
    </xf>
    <xf numFmtId="0" fontId="12" fillId="0" borderId="3" xfId="52" applyFont="1" applyBorder="1" applyAlignment="1">
      <alignment horizontal="center" vertical="center"/>
    </xf>
    <xf numFmtId="0" fontId="12" fillId="0" borderId="0" xfId="52" applyFont="1" applyAlignment="1">
      <alignment horizontal="center" vertical="center"/>
    </xf>
    <xf numFmtId="0" fontId="9" fillId="0" borderId="3" xfId="52" applyFont="1" applyBorder="1" applyAlignment="1">
      <alignment horizontal="center" vertical="center"/>
    </xf>
    <xf numFmtId="0" fontId="7" fillId="0" borderId="0" xfId="52" applyAlignment="1">
      <alignment horizontal="center" vertical="center"/>
    </xf>
    <xf numFmtId="0" fontId="7" fillId="0" borderId="0" xfId="52"/>
    <xf numFmtId="0" fontId="9" fillId="0" borderId="3" xfId="0" applyFont="1" applyBorder="1" applyAlignment="1">
      <alignment horizontal="center" vertical="center"/>
    </xf>
    <xf numFmtId="0" fontId="9" fillId="0" borderId="0" xfId="29" applyFont="1"/>
    <xf numFmtId="0" fontId="9" fillId="0" borderId="0" xfId="29" applyFont="1" applyAlignment="1">
      <alignment horizontal="center"/>
    </xf>
    <xf numFmtId="0" fontId="9" fillId="0" borderId="0" xfId="29" applyFont="1" applyBorder="1"/>
    <xf numFmtId="0" fontId="15" fillId="0" borderId="0" xfId="29" applyFont="1"/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13" fillId="0" borderId="3" xfId="29" applyFont="1" applyBorder="1" applyAlignment="1">
      <alignment horizontal="center" vertical="center" wrapText="1"/>
    </xf>
    <xf numFmtId="0" fontId="9" fillId="0" borderId="0" xfId="29" applyFont="1" applyAlignment="1">
      <alignment horizontal="center" vertical="center"/>
    </xf>
    <xf numFmtId="0" fontId="12" fillId="0" borderId="3" xfId="29" applyFont="1" applyBorder="1" applyAlignment="1">
      <alignment horizontal="center" vertical="center"/>
    </xf>
    <xf numFmtId="0" fontId="12" fillId="0" borderId="0" xfId="29" applyFont="1" applyAlignment="1">
      <alignment horizontal="center" vertical="center"/>
    </xf>
    <xf numFmtId="0" fontId="9" fillId="0" borderId="3" xfId="29" applyFont="1" applyBorder="1" applyAlignment="1">
      <alignment horizontal="center" vertical="center"/>
    </xf>
    <xf numFmtId="0" fontId="7" fillId="0" borderId="0" xfId="29" applyAlignment="1">
      <alignment horizontal="center" vertical="center"/>
    </xf>
    <xf numFmtId="0" fontId="7" fillId="0" borderId="0" xfId="29"/>
    <xf numFmtId="0" fontId="9" fillId="0" borderId="0" xfId="55" applyFont="1"/>
    <xf numFmtId="0" fontId="9" fillId="0" borderId="0" xfId="55" applyFont="1" applyAlignment="1">
      <alignment horizontal="center"/>
    </xf>
    <xf numFmtId="0" fontId="9" fillId="0" borderId="0" xfId="55" applyFont="1" applyBorder="1"/>
    <xf numFmtId="0" fontId="15" fillId="0" borderId="0" xfId="55" applyFont="1"/>
    <xf numFmtId="0" fontId="9" fillId="0" borderId="1" xfId="55" applyFont="1" applyBorder="1" applyAlignment="1">
      <alignment horizontal="center"/>
    </xf>
    <xf numFmtId="0" fontId="9" fillId="0" borderId="2" xfId="55" applyFont="1" applyBorder="1" applyAlignment="1">
      <alignment horizontal="center"/>
    </xf>
    <xf numFmtId="0" fontId="13" fillId="0" borderId="3" xfId="55" applyFont="1" applyBorder="1" applyAlignment="1">
      <alignment horizontal="center" vertical="center" wrapText="1"/>
    </xf>
    <xf numFmtId="0" fontId="9" fillId="0" borderId="0" xfId="55" applyFont="1" applyAlignment="1">
      <alignment horizontal="center" vertical="center"/>
    </xf>
    <xf numFmtId="0" fontId="12" fillId="0" borderId="3" xfId="55" applyFont="1" applyBorder="1" applyAlignment="1">
      <alignment horizontal="center" vertical="center"/>
    </xf>
    <xf numFmtId="0" fontId="12" fillId="0" borderId="0" xfId="55" applyFont="1" applyAlignment="1">
      <alignment horizontal="center" vertical="center"/>
    </xf>
    <xf numFmtId="0" fontId="9" fillId="0" borderId="3" xfId="55" applyFont="1" applyBorder="1" applyAlignment="1">
      <alignment horizontal="center" vertical="center"/>
    </xf>
    <xf numFmtId="0" fontId="7" fillId="0" borderId="0" xfId="55" applyAlignment="1">
      <alignment horizontal="center" vertical="center"/>
    </xf>
    <xf numFmtId="0" fontId="7" fillId="0" borderId="0" xfId="55"/>
    <xf numFmtId="0" fontId="9" fillId="0" borderId="0" xfId="59" applyFont="1"/>
    <xf numFmtId="0" fontId="9" fillId="0" borderId="0" xfId="59" applyFont="1" applyAlignment="1">
      <alignment horizontal="center"/>
    </xf>
    <xf numFmtId="0" fontId="9" fillId="0" borderId="0" xfId="59" applyFont="1" applyBorder="1"/>
    <xf numFmtId="0" fontId="15" fillId="0" borderId="0" xfId="59" applyFont="1"/>
    <xf numFmtId="0" fontId="9" fillId="0" borderId="1" xfId="59" applyFont="1" applyBorder="1" applyAlignment="1">
      <alignment horizontal="center"/>
    </xf>
    <xf numFmtId="0" fontId="9" fillId="0" borderId="2" xfId="59" applyFont="1" applyBorder="1" applyAlignment="1">
      <alignment horizontal="center"/>
    </xf>
    <xf numFmtId="0" fontId="13" fillId="0" borderId="3" xfId="59" applyFont="1" applyBorder="1" applyAlignment="1">
      <alignment horizontal="center" vertical="center" wrapText="1"/>
    </xf>
    <xf numFmtId="0" fontId="9" fillId="0" borderId="0" xfId="59" applyFont="1" applyAlignment="1">
      <alignment horizontal="center" vertical="center"/>
    </xf>
    <xf numFmtId="0" fontId="12" fillId="0" borderId="3" xfId="59" applyFont="1" applyBorder="1" applyAlignment="1">
      <alignment horizontal="center" vertical="center"/>
    </xf>
    <xf numFmtId="0" fontId="12" fillId="0" borderId="0" xfId="59" applyFont="1" applyAlignment="1">
      <alignment horizontal="center" vertical="center"/>
    </xf>
    <xf numFmtId="0" fontId="9" fillId="0" borderId="3" xfId="59" applyFont="1" applyBorder="1" applyAlignment="1">
      <alignment horizontal="center" vertical="center"/>
    </xf>
    <xf numFmtId="0" fontId="7" fillId="0" borderId="0" xfId="59" applyAlignment="1">
      <alignment horizontal="center" vertical="center"/>
    </xf>
    <xf numFmtId="0" fontId="7" fillId="0" borderId="0" xfId="59"/>
    <xf numFmtId="0" fontId="9" fillId="0" borderId="0" xfId="63" applyFont="1"/>
    <xf numFmtId="0" fontId="9" fillId="0" borderId="0" xfId="63" applyFont="1" applyAlignment="1">
      <alignment horizontal="center"/>
    </xf>
    <xf numFmtId="0" fontId="9" fillId="0" borderId="0" xfId="63" applyFont="1" applyBorder="1"/>
    <xf numFmtId="0" fontId="15" fillId="0" borderId="0" xfId="63" applyFont="1"/>
    <xf numFmtId="0" fontId="9" fillId="0" borderId="1" xfId="63" applyFont="1" applyBorder="1" applyAlignment="1">
      <alignment horizontal="center"/>
    </xf>
    <xf numFmtId="0" fontId="9" fillId="0" borderId="2" xfId="63" applyFont="1" applyBorder="1" applyAlignment="1">
      <alignment horizontal="center"/>
    </xf>
    <xf numFmtId="0" fontId="13" fillId="0" borderId="3" xfId="63" applyFont="1" applyBorder="1" applyAlignment="1">
      <alignment horizontal="center" vertical="center" wrapText="1"/>
    </xf>
    <xf numFmtId="0" fontId="9" fillId="0" borderId="0" xfId="63" applyFont="1" applyAlignment="1">
      <alignment horizontal="center" vertical="center"/>
    </xf>
    <xf numFmtId="0" fontId="12" fillId="0" borderId="3" xfId="63" applyFont="1" applyBorder="1" applyAlignment="1">
      <alignment horizontal="center" vertical="center"/>
    </xf>
    <xf numFmtId="0" fontId="12" fillId="0" borderId="0" xfId="63" applyFont="1" applyAlignment="1">
      <alignment horizontal="center" vertical="center"/>
    </xf>
    <xf numFmtId="0" fontId="9" fillId="0" borderId="3" xfId="63" applyFont="1" applyBorder="1" applyAlignment="1">
      <alignment horizontal="center" vertical="center"/>
    </xf>
    <xf numFmtId="0" fontId="7" fillId="0" borderId="0" xfId="63" applyAlignment="1">
      <alignment horizontal="center" vertical="center"/>
    </xf>
    <xf numFmtId="0" fontId="7" fillId="0" borderId="0" xfId="63"/>
    <xf numFmtId="0" fontId="11" fillId="0" borderId="0" xfId="52" applyFont="1" applyAlignment="1"/>
    <xf numFmtId="0" fontId="11" fillId="0" borderId="0" xfId="50" applyFont="1" applyAlignment="1"/>
    <xf numFmtId="0" fontId="15" fillId="0" borderId="0" xfId="68" applyFont="1" applyAlignment="1"/>
    <xf numFmtId="0" fontId="15" fillId="0" borderId="0" xfId="21" applyFont="1" applyAlignment="1"/>
    <xf numFmtId="0" fontId="15" fillId="0" borderId="0" xfId="66" applyFont="1" applyAlignment="1"/>
    <xf numFmtId="0" fontId="15" fillId="0" borderId="0" xfId="41" applyFont="1" applyAlignment="1"/>
    <xf numFmtId="0" fontId="15" fillId="0" borderId="0" xfId="36" applyFont="1" applyAlignment="1">
      <alignment horizontal="left"/>
    </xf>
    <xf numFmtId="0" fontId="11" fillId="0" borderId="0" xfId="33" applyFont="1" applyAlignment="1"/>
    <xf numFmtId="0" fontId="11" fillId="0" borderId="0" xfId="57" applyFont="1" applyAlignment="1"/>
    <xf numFmtId="0" fontId="15" fillId="0" borderId="0" xfId="20" applyFont="1" applyAlignment="1"/>
    <xf numFmtId="0" fontId="15" fillId="0" borderId="0" xfId="55" applyFont="1" applyAlignment="1"/>
    <xf numFmtId="0" fontId="11" fillId="0" borderId="0" xfId="61" applyFont="1" applyAlignment="1"/>
    <xf numFmtId="0" fontId="15" fillId="0" borderId="0" xfId="67" applyFont="1" applyAlignment="1"/>
    <xf numFmtId="0" fontId="15" fillId="0" borderId="0" xfId="29" applyFont="1" applyAlignment="1"/>
    <xf numFmtId="0" fontId="10" fillId="0" borderId="0" xfId="23" applyFont="1" applyBorder="1" applyAlignment="1"/>
    <xf numFmtId="0" fontId="10" fillId="0" borderId="0" xfId="8" applyFont="1" applyAlignment="1">
      <alignment horizontal="left"/>
    </xf>
    <xf numFmtId="0" fontId="10" fillId="0" borderId="0" xfId="30" applyFont="1" applyAlignment="1"/>
    <xf numFmtId="0" fontId="15" fillId="0" borderId="0" xfId="24" applyFont="1" applyAlignment="1"/>
    <xf numFmtId="0" fontId="10" fillId="0" borderId="0" xfId="7" applyFont="1" applyAlignment="1"/>
    <xf numFmtId="0" fontId="10" fillId="0" borderId="0" xfId="12" applyFont="1" applyAlignment="1"/>
    <xf numFmtId="0" fontId="10" fillId="0" borderId="0" xfId="13" applyFont="1" applyAlignment="1"/>
    <xf numFmtId="0" fontId="10" fillId="0" borderId="0" xfId="16" applyFont="1" applyAlignment="1"/>
    <xf numFmtId="0" fontId="0" fillId="0" borderId="0" xfId="0" applyBorder="1" applyAlignment="1">
      <alignment horizontal="left"/>
    </xf>
    <xf numFmtId="0" fontId="0" fillId="0" borderId="0" xfId="0" applyBorder="1"/>
    <xf numFmtId="0" fontId="22" fillId="0" borderId="3" xfId="0" applyFont="1" applyBorder="1" applyAlignment="1">
      <alignment horizontal="left"/>
    </xf>
    <xf numFmtId="0" fontId="23" fillId="0" borderId="0" xfId="0" applyFont="1" applyBorder="1" applyAlignment="1">
      <alignment wrapText="1"/>
    </xf>
    <xf numFmtId="0" fontId="25" fillId="0" borderId="3" xfId="0" applyFont="1" applyBorder="1" applyAlignment="1">
      <alignment horizontal="center" vertical="center"/>
    </xf>
    <xf numFmtId="0" fontId="25" fillId="0" borderId="3" xfId="24" applyFont="1" applyBorder="1" applyAlignment="1">
      <alignment horizontal="center" vertical="center"/>
    </xf>
    <xf numFmtId="0" fontId="25" fillId="0" borderId="3" xfId="25" applyFont="1" applyBorder="1" applyAlignment="1">
      <alignment horizontal="center" vertical="center"/>
    </xf>
    <xf numFmtId="0" fontId="25" fillId="0" borderId="3" xfId="31" applyFont="1" applyBorder="1" applyAlignment="1">
      <alignment horizontal="center"/>
    </xf>
    <xf numFmtId="1" fontId="25" fillId="0" borderId="3" xfId="31" applyNumberFormat="1" applyFont="1" applyBorder="1" applyAlignment="1">
      <alignment horizontal="center"/>
    </xf>
    <xf numFmtId="0" fontId="27" fillId="0" borderId="3" xfId="31" applyFont="1" applyBorder="1" applyAlignment="1">
      <alignment horizontal="center"/>
    </xf>
    <xf numFmtId="1" fontId="24" fillId="0" borderId="3" xfId="31" applyNumberFormat="1" applyFont="1" applyBorder="1" applyAlignment="1">
      <alignment horizontal="center"/>
    </xf>
    <xf numFmtId="0" fontId="24" fillId="0" borderId="3" xfId="31" applyFont="1" applyBorder="1" applyAlignment="1">
      <alignment horizontal="center"/>
    </xf>
    <xf numFmtId="0" fontId="15" fillId="0" borderId="0" xfId="21" applyFont="1" applyAlignment="1">
      <alignment horizontal="right"/>
    </xf>
    <xf numFmtId="0" fontId="25" fillId="0" borderId="3" xfId="19" applyFont="1" applyBorder="1" applyAlignment="1">
      <alignment horizontal="center" vertical="center"/>
    </xf>
    <xf numFmtId="0" fontId="25" fillId="0" borderId="3" xfId="18" applyFont="1" applyBorder="1" applyAlignment="1">
      <alignment horizontal="center" vertical="center"/>
    </xf>
    <xf numFmtId="0" fontId="25" fillId="0" borderId="3" xfId="14" applyFont="1" applyBorder="1" applyAlignment="1">
      <alignment horizontal="center" vertical="center"/>
    </xf>
    <xf numFmtId="0" fontId="25" fillId="0" borderId="3" xfId="12" applyFont="1" applyBorder="1" applyAlignment="1">
      <alignment horizontal="center" vertical="center"/>
    </xf>
    <xf numFmtId="0" fontId="25" fillId="0" borderId="3" xfId="7" applyFont="1" applyBorder="1" applyAlignment="1">
      <alignment horizontal="center" vertical="center"/>
    </xf>
    <xf numFmtId="2" fontId="26" fillId="0" borderId="3" xfId="0" applyNumberFormat="1" applyFont="1" applyBorder="1" applyAlignment="1">
      <alignment horizontal="center" vertical="center"/>
    </xf>
    <xf numFmtId="0" fontId="25" fillId="0" borderId="3" xfId="32" applyFont="1" applyBorder="1" applyAlignment="1">
      <alignment horizontal="center" vertical="center"/>
    </xf>
    <xf numFmtId="0" fontId="25" fillId="0" borderId="3" xfId="30" applyFont="1" applyBorder="1" applyAlignment="1">
      <alignment horizontal="center" vertical="center"/>
    </xf>
    <xf numFmtId="0" fontId="25" fillId="0" borderId="3" xfId="9" applyFont="1" applyBorder="1" applyAlignment="1">
      <alignment horizontal="center" vertical="center"/>
    </xf>
    <xf numFmtId="0" fontId="25" fillId="0" borderId="3" xfId="8" applyFont="1" applyBorder="1" applyAlignment="1">
      <alignment horizontal="center" vertical="center"/>
    </xf>
    <xf numFmtId="0" fontId="28" fillId="0" borderId="3" xfId="31" applyFont="1" applyBorder="1" applyAlignment="1">
      <alignment horizontal="center"/>
    </xf>
    <xf numFmtId="0" fontId="15" fillId="0" borderId="0" xfId="31" applyFont="1" applyAlignment="1">
      <alignment horizontal="center"/>
    </xf>
    <xf numFmtId="2" fontId="25" fillId="0" borderId="4" xfId="0" applyNumberFormat="1" applyFont="1" applyBorder="1" applyAlignment="1" applyProtection="1">
      <alignment horizontal="center"/>
    </xf>
    <xf numFmtId="0" fontId="29" fillId="0" borderId="3" xfId="31" applyFont="1" applyBorder="1" applyAlignment="1">
      <alignment horizontal="center"/>
    </xf>
    <xf numFmtId="2" fontId="25" fillId="0" borderId="3" xfId="0" applyNumberFormat="1" applyFont="1" applyBorder="1" applyAlignment="1" applyProtection="1">
      <alignment horizontal="center"/>
    </xf>
    <xf numFmtId="0" fontId="10" fillId="0" borderId="0" xfId="31" applyFont="1" applyAlignment="1"/>
    <xf numFmtId="0" fontId="17" fillId="0" borderId="0" xfId="13" applyFont="1" applyAlignment="1"/>
    <xf numFmtId="0" fontId="17" fillId="0" borderId="0" xfId="16" applyFont="1" applyAlignment="1"/>
    <xf numFmtId="2" fontId="9" fillId="0" borderId="0" xfId="37" applyNumberFormat="1" applyFont="1" applyAlignment="1">
      <alignment horizontal="center" vertical="center"/>
    </xf>
    <xf numFmtId="165" fontId="25" fillId="0" borderId="0" xfId="0" applyNumberFormat="1" applyFont="1" applyBorder="1" applyAlignment="1">
      <alignment horizontal="center" vertical="center"/>
    </xf>
    <xf numFmtId="0" fontId="29" fillId="2" borderId="3" xfId="31" applyFont="1" applyFill="1" applyBorder="1" applyAlignment="1">
      <alignment horizontal="center"/>
    </xf>
    <xf numFmtId="2" fontId="25" fillId="0" borderId="0" xfId="0" applyNumberFormat="1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7" fillId="0" borderId="0" xfId="31" applyBorder="1"/>
    <xf numFmtId="0" fontId="19" fillId="0" borderId="0" xfId="0" applyFont="1" applyBorder="1" applyAlignment="1">
      <alignment horizontal="left"/>
    </xf>
    <xf numFmtId="0" fontId="32" fillId="0" borderId="0" xfId="0" applyFont="1" applyBorder="1"/>
    <xf numFmtId="0" fontId="33" fillId="0" borderId="0" xfId="0" applyFont="1" applyBorder="1" applyAlignment="1">
      <alignment horizontal="left"/>
    </xf>
    <xf numFmtId="2" fontId="7" fillId="0" borderId="3" xfId="23" applyNumberFormat="1" applyBorder="1" applyAlignment="1">
      <alignment horizontal="center" vertical="center"/>
    </xf>
    <xf numFmtId="0" fontId="10" fillId="0" borderId="0" xfId="41" applyFont="1" applyAlignment="1">
      <alignment horizontal="center"/>
    </xf>
    <xf numFmtId="0" fontId="10" fillId="0" borderId="0" xfId="66" applyFont="1" applyAlignment="1">
      <alignment horizontal="center"/>
    </xf>
    <xf numFmtId="0" fontId="10" fillId="0" borderId="0" xfId="35" applyFont="1" applyAlignment="1">
      <alignment horizontal="center"/>
    </xf>
    <xf numFmtId="0" fontId="12" fillId="0" borderId="6" xfId="51" applyFont="1" applyBorder="1" applyAlignment="1">
      <alignment horizontal="center" vertical="center"/>
    </xf>
    <xf numFmtId="0" fontId="9" fillId="0" borderId="4" xfId="51" applyFont="1" applyBorder="1" applyAlignment="1">
      <alignment horizontal="center" vertical="center"/>
    </xf>
    <xf numFmtId="2" fontId="25" fillId="0" borderId="5" xfId="0" applyNumberFormat="1" applyFont="1" applyBorder="1" applyAlignment="1">
      <alignment horizontal="center" vertical="center"/>
    </xf>
    <xf numFmtId="2" fontId="25" fillId="0" borderId="3" xfId="19" applyNumberFormat="1" applyFont="1" applyBorder="1" applyAlignment="1">
      <alignment horizontal="center" vertical="center"/>
    </xf>
    <xf numFmtId="11" fontId="7" fillId="0" borderId="0" xfId="19" applyNumberFormat="1"/>
    <xf numFmtId="2" fontId="0" fillId="0" borderId="4" xfId="0" applyNumberFormat="1" applyBorder="1"/>
    <xf numFmtId="2" fontId="0" fillId="0" borderId="3" xfId="0" applyNumberFormat="1" applyBorder="1"/>
    <xf numFmtId="2" fontId="0" fillId="0" borderId="3" xfId="0" applyNumberFormat="1" applyBorder="1" applyAlignment="1">
      <alignment horizontal="right"/>
    </xf>
    <xf numFmtId="166" fontId="25" fillId="0" borderId="3" xfId="19" applyNumberFormat="1" applyFont="1" applyBorder="1" applyAlignment="1">
      <alignment horizontal="center" vertical="center"/>
    </xf>
    <xf numFmtId="2" fontId="0" fillId="0" borderId="7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9" fillId="0" borderId="10" xfId="0" applyFont="1" applyBorder="1" applyAlignment="1">
      <alignment horizontal="left"/>
    </xf>
    <xf numFmtId="0" fontId="0" fillId="0" borderId="11" xfId="0" applyBorder="1"/>
    <xf numFmtId="0" fontId="18" fillId="0" borderId="12" xfId="7" applyFont="1" applyFill="1" applyBorder="1" applyAlignment="1">
      <alignment horizontal="left"/>
    </xf>
    <xf numFmtId="0" fontId="18" fillId="0" borderId="12" xfId="0" applyFont="1" applyBorder="1"/>
    <xf numFmtId="0" fontId="19" fillId="0" borderId="9" xfId="0" applyFont="1" applyBorder="1" applyAlignment="1">
      <alignment horizontal="left"/>
    </xf>
    <xf numFmtId="0" fontId="0" fillId="0" borderId="13" xfId="0" applyBorder="1"/>
    <xf numFmtId="0" fontId="10" fillId="0" borderId="0" xfId="48" applyFont="1" applyAlignment="1">
      <alignment horizontal="center"/>
    </xf>
    <xf numFmtId="0" fontId="0" fillId="0" borderId="14" xfId="0" applyBorder="1"/>
    <xf numFmtId="0" fontId="20" fillId="0" borderId="15" xfId="0" applyFont="1" applyBorder="1" applyAlignment="1">
      <alignment horizontal="center"/>
    </xf>
    <xf numFmtId="0" fontId="18" fillId="0" borderId="12" xfId="23" applyFont="1" applyBorder="1" applyAlignment="1">
      <alignment horizontal="left"/>
    </xf>
    <xf numFmtId="0" fontId="18" fillId="0" borderId="12" xfId="8" applyFont="1" applyBorder="1" applyAlignment="1">
      <alignment horizontal="left"/>
    </xf>
    <xf numFmtId="0" fontId="18" fillId="0" borderId="12" xfId="30" applyFont="1" applyBorder="1" applyAlignment="1">
      <alignment horizontal="left"/>
    </xf>
    <xf numFmtId="0" fontId="18" fillId="0" borderId="12" xfId="24" applyFont="1" applyBorder="1" applyAlignment="1">
      <alignment horizontal="left"/>
    </xf>
    <xf numFmtId="0" fontId="18" fillId="0" borderId="12" xfId="7" applyFont="1" applyBorder="1" applyAlignment="1">
      <alignment horizontal="left"/>
    </xf>
    <xf numFmtId="0" fontId="8" fillId="0" borderId="0" xfId="31" applyFont="1" applyBorder="1" applyAlignment="1">
      <alignment horizontal="center"/>
    </xf>
    <xf numFmtId="1" fontId="25" fillId="0" borderId="0" xfId="31" applyNumberFormat="1" applyFont="1" applyBorder="1" applyAlignment="1">
      <alignment horizontal="center"/>
    </xf>
    <xf numFmtId="0" fontId="10" fillId="0" borderId="0" xfId="21" applyFont="1" applyAlignment="1">
      <alignment horizontal="center"/>
    </xf>
    <xf numFmtId="0" fontId="10" fillId="0" borderId="0" xfId="39" applyFont="1" applyAlignment="1">
      <alignment horizontal="center"/>
    </xf>
    <xf numFmtId="0" fontId="12" fillId="0" borderId="0" xfId="36" applyFont="1" applyAlignment="1">
      <alignment horizontal="center"/>
    </xf>
    <xf numFmtId="0" fontId="11" fillId="0" borderId="0" xfId="36" applyFont="1" applyAlignment="1">
      <alignment horizontal="left"/>
    </xf>
    <xf numFmtId="0" fontId="10" fillId="0" borderId="0" xfId="36" applyFont="1" applyAlignment="1">
      <alignment horizontal="center"/>
    </xf>
    <xf numFmtId="0" fontId="15" fillId="0" borderId="0" xfId="27" applyFont="1" applyAlignment="1">
      <alignment horizontal="left"/>
    </xf>
    <xf numFmtId="0" fontId="12" fillId="0" borderId="0" xfId="27" applyFont="1" applyAlignment="1">
      <alignment horizontal="center"/>
    </xf>
    <xf numFmtId="0" fontId="10" fillId="0" borderId="0" xfId="27" applyFont="1" applyAlignment="1">
      <alignment horizontal="center"/>
    </xf>
    <xf numFmtId="0" fontId="11" fillId="0" borderId="0" xfId="27" applyFont="1" applyAlignment="1">
      <alignment horizontal="left"/>
    </xf>
    <xf numFmtId="0" fontId="10" fillId="0" borderId="0" xfId="65" applyFont="1" applyAlignment="1">
      <alignment horizontal="center"/>
    </xf>
    <xf numFmtId="0" fontId="12" fillId="0" borderId="0" xfId="28" applyFont="1" applyAlignment="1">
      <alignment horizontal="center"/>
    </xf>
    <xf numFmtId="0" fontId="10" fillId="0" borderId="0" xfId="28" applyFont="1" applyAlignment="1">
      <alignment horizontal="center"/>
    </xf>
    <xf numFmtId="0" fontId="10" fillId="0" borderId="0" xfId="45" applyFont="1" applyAlignment="1">
      <alignment horizontal="center"/>
    </xf>
    <xf numFmtId="0" fontId="10" fillId="0" borderId="0" xfId="58" applyFont="1" applyAlignment="1">
      <alignment horizontal="center"/>
    </xf>
    <xf numFmtId="0" fontId="10" fillId="0" borderId="0" xfId="42" applyFont="1" applyAlignment="1">
      <alignment horizontal="center"/>
    </xf>
    <xf numFmtId="0" fontId="10" fillId="0" borderId="0" xfId="68" applyFont="1" applyAlignment="1">
      <alignment horizontal="center"/>
    </xf>
    <xf numFmtId="0" fontId="10" fillId="0" borderId="0" xfId="29" applyFont="1" applyAlignment="1">
      <alignment horizontal="center"/>
    </xf>
    <xf numFmtId="0" fontId="10" fillId="0" borderId="0" xfId="43" applyFont="1" applyAlignment="1">
      <alignment horizontal="center"/>
    </xf>
    <xf numFmtId="0" fontId="17" fillId="0" borderId="0" xfId="7" applyFont="1" applyAlignment="1">
      <alignment horizontal="center"/>
    </xf>
    <xf numFmtId="0" fontId="10" fillId="0" borderId="0" xfId="7" applyFont="1" applyAlignment="1">
      <alignment horizontal="center"/>
    </xf>
    <xf numFmtId="0" fontId="17" fillId="0" borderId="0" xfId="14" applyFont="1" applyAlignment="1">
      <alignment horizontal="left"/>
    </xf>
    <xf numFmtId="0" fontId="10" fillId="0" borderId="0" xfId="12" applyFont="1" applyAlignment="1">
      <alignment horizontal="center"/>
    </xf>
    <xf numFmtId="0" fontId="0" fillId="0" borderId="0" xfId="0" applyAlignment="1"/>
    <xf numFmtId="0" fontId="10" fillId="0" borderId="0" xfId="52" applyFont="1" applyAlignment="1">
      <alignment horizontal="center"/>
    </xf>
    <xf numFmtId="0" fontId="10" fillId="0" borderId="0" xfId="14" applyFont="1" applyAlignment="1">
      <alignment horizontal="center"/>
    </xf>
    <xf numFmtId="0" fontId="17" fillId="0" borderId="0" xfId="15" applyFont="1" applyAlignment="1">
      <alignment horizontal="left"/>
    </xf>
    <xf numFmtId="0" fontId="10" fillId="0" borderId="0" xfId="15" applyFont="1" applyAlignment="1">
      <alignment horizontal="center"/>
    </xf>
    <xf numFmtId="0" fontId="17" fillId="0" borderId="0" xfId="17" applyFont="1" applyAlignment="1">
      <alignment horizontal="left"/>
    </xf>
    <xf numFmtId="0" fontId="12" fillId="0" borderId="0" xfId="17" applyFont="1" applyAlignment="1">
      <alignment horizontal="center"/>
    </xf>
    <xf numFmtId="0" fontId="10" fillId="0" borderId="0" xfId="17" applyFont="1" applyAlignment="1">
      <alignment horizontal="center"/>
    </xf>
    <xf numFmtId="0" fontId="17" fillId="0" borderId="0" xfId="18" applyFont="1" applyAlignment="1">
      <alignment horizontal="left"/>
    </xf>
    <xf numFmtId="0" fontId="12" fillId="0" borderId="0" xfId="18" applyFont="1" applyAlignment="1">
      <alignment horizontal="center"/>
    </xf>
    <xf numFmtId="0" fontId="10" fillId="0" borderId="0" xfId="18" applyFont="1" applyAlignment="1">
      <alignment horizontal="center"/>
    </xf>
    <xf numFmtId="0" fontId="12" fillId="0" borderId="0" xfId="19" applyFont="1" applyAlignment="1">
      <alignment horizontal="center"/>
    </xf>
    <xf numFmtId="0" fontId="17" fillId="0" borderId="0" xfId="19" applyFont="1" applyAlignment="1">
      <alignment horizontal="left"/>
    </xf>
    <xf numFmtId="0" fontId="10" fillId="0" borderId="0" xfId="19" applyFont="1" applyAlignment="1">
      <alignment horizontal="center"/>
    </xf>
    <xf numFmtId="0" fontId="17" fillId="0" borderId="0" xfId="19" applyFont="1" applyAlignment="1">
      <alignment horizontal="center"/>
    </xf>
    <xf numFmtId="0" fontId="10" fillId="0" borderId="0" xfId="56" applyFont="1" applyAlignment="1">
      <alignment horizontal="center"/>
    </xf>
    <xf numFmtId="0" fontId="10" fillId="0" borderId="0" xfId="44" applyFont="1" applyAlignment="1">
      <alignment horizontal="center"/>
    </xf>
    <xf numFmtId="0" fontId="10" fillId="0" borderId="0" xfId="60" applyFont="1" applyAlignment="1">
      <alignment horizontal="center"/>
    </xf>
    <xf numFmtId="0" fontId="10" fillId="0" borderId="0" xfId="46" applyFont="1" applyAlignment="1">
      <alignment horizontal="center"/>
    </xf>
    <xf numFmtId="0" fontId="10" fillId="0" borderId="0" xfId="37" applyFont="1" applyAlignment="1">
      <alignment horizontal="center"/>
    </xf>
    <xf numFmtId="0" fontId="10" fillId="0" borderId="0" xfId="33" applyFont="1" applyAlignment="1">
      <alignment horizontal="center"/>
    </xf>
    <xf numFmtId="0" fontId="10" fillId="0" borderId="0" xfId="38" applyFont="1" applyAlignment="1">
      <alignment horizontal="center"/>
    </xf>
    <xf numFmtId="0" fontId="10" fillId="0" borderId="0" xfId="47" applyFont="1" applyAlignment="1">
      <alignment horizontal="center"/>
    </xf>
    <xf numFmtId="0" fontId="10" fillId="0" borderId="0" xfId="49" applyFont="1" applyAlignment="1">
      <alignment horizontal="center"/>
    </xf>
    <xf numFmtId="0" fontId="10" fillId="0" borderId="0" xfId="53" applyFont="1" applyAlignment="1">
      <alignment horizontal="center"/>
    </xf>
    <xf numFmtId="0" fontId="10" fillId="0" borderId="0" xfId="34" applyFont="1" applyAlignment="1">
      <alignment horizontal="center"/>
    </xf>
    <xf numFmtId="0" fontId="10" fillId="0" borderId="0" xfId="57" applyFont="1" applyAlignment="1">
      <alignment horizontal="center"/>
    </xf>
    <xf numFmtId="0" fontId="10" fillId="0" borderId="0" xfId="40" applyFont="1" applyAlignment="1">
      <alignment horizontal="center"/>
    </xf>
    <xf numFmtId="0" fontId="10" fillId="0" borderId="0" xfId="62" applyFont="1" applyAlignment="1">
      <alignment horizontal="center"/>
    </xf>
    <xf numFmtId="0" fontId="10" fillId="0" borderId="0" xfId="64" applyFont="1" applyAlignment="1">
      <alignment horizontal="center"/>
    </xf>
    <xf numFmtId="0" fontId="10" fillId="0" borderId="0" xfId="20" applyFont="1" applyAlignment="1">
      <alignment horizontal="center"/>
    </xf>
    <xf numFmtId="0" fontId="10" fillId="0" borderId="0" xfId="22" applyFont="1" applyAlignment="1">
      <alignment horizontal="center"/>
    </xf>
    <xf numFmtId="0" fontId="10" fillId="0" borderId="0" xfId="63" applyFont="1" applyAlignment="1">
      <alignment horizontal="center"/>
    </xf>
    <xf numFmtId="0" fontId="10" fillId="0" borderId="0" xfId="59" applyFont="1" applyAlignment="1">
      <alignment horizontal="center"/>
    </xf>
    <xf numFmtId="0" fontId="10" fillId="0" borderId="0" xfId="55" applyFont="1" applyAlignment="1">
      <alignment horizontal="center"/>
    </xf>
    <xf numFmtId="0" fontId="10" fillId="0" borderId="0" xfId="61" applyFont="1" applyAlignment="1">
      <alignment horizontal="center"/>
    </xf>
    <xf numFmtId="0" fontId="10" fillId="0" borderId="0" xfId="54" applyFont="1" applyAlignment="1">
      <alignment horizontal="center"/>
    </xf>
    <xf numFmtId="0" fontId="10" fillId="0" borderId="0" xfId="67" applyFont="1" applyAlignment="1">
      <alignment horizontal="center"/>
    </xf>
    <xf numFmtId="0" fontId="10" fillId="0" borderId="0" xfId="50" applyFont="1" applyAlignment="1">
      <alignment horizontal="center"/>
    </xf>
    <xf numFmtId="0" fontId="10" fillId="0" borderId="0" xfId="51" applyFont="1" applyAlignment="1">
      <alignment horizontal="center"/>
    </xf>
    <xf numFmtId="0" fontId="10" fillId="0" borderId="0" xfId="23" applyFont="1" applyAlignment="1">
      <alignment horizontal="center"/>
    </xf>
    <xf numFmtId="0" fontId="10" fillId="0" borderId="0" xfId="8" applyFont="1" applyAlignment="1">
      <alignment horizontal="center"/>
    </xf>
    <xf numFmtId="0" fontId="10" fillId="0" borderId="0" xfId="9" applyFont="1" applyAlignment="1">
      <alignment horizontal="center"/>
    </xf>
    <xf numFmtId="0" fontId="10" fillId="0" borderId="0" xfId="30" applyFont="1" applyAlignment="1">
      <alignment horizontal="center"/>
    </xf>
    <xf numFmtId="0" fontId="10" fillId="0" borderId="0" xfId="32" applyFont="1" applyAlignment="1">
      <alignment horizontal="center"/>
    </xf>
    <xf numFmtId="0" fontId="10" fillId="0" borderId="0" xfId="24" applyFont="1" applyAlignment="1">
      <alignment horizontal="center"/>
    </xf>
    <xf numFmtId="0" fontId="10" fillId="0" borderId="0" xfId="25" applyFont="1" applyAlignment="1">
      <alignment horizontal="center"/>
    </xf>
    <xf numFmtId="0" fontId="10" fillId="0" borderId="0" xfId="13" applyFont="1" applyAlignment="1">
      <alignment horizontal="center"/>
    </xf>
    <xf numFmtId="0" fontId="10" fillId="0" borderId="0" xfId="16" applyFont="1" applyAlignment="1">
      <alignment horizontal="center"/>
    </xf>
    <xf numFmtId="0" fontId="0" fillId="0" borderId="0" xfId="0" applyAlignment="1">
      <alignment horizontal="center"/>
    </xf>
    <xf numFmtId="2" fontId="7" fillId="0" borderId="0" xfId="31" applyNumberFormat="1" applyBorder="1"/>
    <xf numFmtId="2" fontId="7" fillId="0" borderId="0" xfId="31" applyNumberFormat="1"/>
    <xf numFmtId="2" fontId="9" fillId="0" borderId="3" xfId="13" applyNumberFormat="1" applyFont="1" applyBorder="1" applyAlignment="1">
      <alignment horizontal="center" vertical="center"/>
    </xf>
    <xf numFmtId="2" fontId="25" fillId="0" borderId="3" xfId="24" applyNumberFormat="1" applyFont="1" applyBorder="1" applyAlignment="1">
      <alignment horizontal="center" vertical="center"/>
    </xf>
    <xf numFmtId="2" fontId="25" fillId="0" borderId="3" xfId="30" applyNumberFormat="1" applyFont="1" applyBorder="1" applyAlignment="1">
      <alignment horizontal="center" vertical="center"/>
    </xf>
    <xf numFmtId="2" fontId="0" fillId="0" borderId="0" xfId="0" applyNumberFormat="1"/>
    <xf numFmtId="166" fontId="25" fillId="0" borderId="5" xfId="0" applyNumberFormat="1" applyFont="1" applyBorder="1" applyAlignment="1">
      <alignment horizontal="center" vertical="center"/>
    </xf>
    <xf numFmtId="0" fontId="9" fillId="0" borderId="0" xfId="38" applyFont="1" applyAlignment="1"/>
    <xf numFmtId="0" fontId="7" fillId="0" borderId="0" xfId="38" applyAlignment="1"/>
    <xf numFmtId="0" fontId="9" fillId="0" borderId="0" xfId="19" applyFont="1" applyAlignment="1"/>
    <xf numFmtId="0" fontId="7" fillId="0" borderId="0" xfId="19" applyAlignment="1"/>
    <xf numFmtId="0" fontId="9" fillId="0" borderId="0" xfId="18" applyFont="1" applyAlignment="1"/>
    <xf numFmtId="0" fontId="7" fillId="0" borderId="0" xfId="18" applyAlignment="1"/>
    <xf numFmtId="0" fontId="9" fillId="0" borderId="0" xfId="17" applyFont="1" applyAlignment="1"/>
    <xf numFmtId="0" fontId="7" fillId="0" borderId="0" xfId="17" applyAlignment="1"/>
    <xf numFmtId="0" fontId="9" fillId="0" borderId="0" xfId="16" applyFont="1" applyAlignment="1"/>
    <xf numFmtId="0" fontId="7" fillId="0" borderId="0" xfId="16" applyAlignment="1"/>
    <xf numFmtId="0" fontId="9" fillId="0" borderId="0" xfId="13" applyFont="1" applyAlignment="1"/>
    <xf numFmtId="0" fontId="7" fillId="0" borderId="0" xfId="13" applyAlignment="1"/>
    <xf numFmtId="0" fontId="9" fillId="0" borderId="0" xfId="15" applyFont="1" applyAlignment="1"/>
    <xf numFmtId="0" fontId="7" fillId="0" borderId="0" xfId="15" applyAlignment="1"/>
    <xf numFmtId="0" fontId="9" fillId="0" borderId="0" xfId="14" applyFont="1" applyAlignment="1"/>
    <xf numFmtId="0" fontId="7" fillId="0" borderId="0" xfId="14" applyAlignment="1"/>
    <xf numFmtId="0" fontId="9" fillId="0" borderId="0" xfId="12" applyFont="1" applyAlignment="1"/>
    <xf numFmtId="0" fontId="7" fillId="0" borderId="0" xfId="12" applyAlignment="1"/>
    <xf numFmtId="0" fontId="9" fillId="0" borderId="0" xfId="7" applyFont="1" applyAlignment="1"/>
    <xf numFmtId="0" fontId="7" fillId="0" borderId="0" xfId="7" applyAlignment="1"/>
    <xf numFmtId="0" fontId="9" fillId="0" borderId="0" xfId="25" applyFont="1" applyAlignment="1"/>
    <xf numFmtId="0" fontId="7" fillId="0" borderId="0" xfId="25" applyAlignment="1"/>
    <xf numFmtId="0" fontId="9" fillId="0" borderId="0" xfId="24" applyFont="1" applyAlignment="1"/>
    <xf numFmtId="0" fontId="7" fillId="0" borderId="0" xfId="24" applyAlignment="1"/>
    <xf numFmtId="0" fontId="9" fillId="0" borderId="0" xfId="32" applyFont="1" applyAlignment="1"/>
    <xf numFmtId="0" fontId="7" fillId="0" borderId="0" xfId="32" applyAlignment="1"/>
    <xf numFmtId="0" fontId="9" fillId="0" borderId="0" xfId="30" applyFont="1" applyAlignment="1"/>
    <xf numFmtId="0" fontId="7" fillId="0" borderId="0" xfId="30" applyAlignment="1"/>
    <xf numFmtId="0" fontId="9" fillId="0" borderId="0" xfId="9" applyFont="1" applyAlignment="1"/>
    <xf numFmtId="0" fontId="7" fillId="0" borderId="0" xfId="9" applyAlignment="1"/>
    <xf numFmtId="0" fontId="9" fillId="0" borderId="0" xfId="8" applyFont="1" applyAlignment="1"/>
    <xf numFmtId="0" fontId="7" fillId="0" borderId="0" xfId="8" applyAlignment="1"/>
    <xf numFmtId="0" fontId="9" fillId="0" borderId="0" xfId="23" applyFont="1" applyAlignment="1"/>
    <xf numFmtId="0" fontId="7" fillId="0" borderId="0" xfId="23" applyAlignment="1"/>
    <xf numFmtId="0" fontId="7" fillId="0" borderId="0" xfId="31" applyAlignment="1"/>
    <xf numFmtId="0" fontId="9" fillId="0" borderId="0" xfId="51" applyFont="1" applyAlignment="1"/>
    <xf numFmtId="0" fontId="7" fillId="0" borderId="0" xfId="51" applyAlignment="1"/>
    <xf numFmtId="0" fontId="9" fillId="0" borderId="0" xfId="50" applyFont="1" applyAlignment="1"/>
    <xf numFmtId="0" fontId="7" fillId="0" borderId="0" xfId="50" applyAlignment="1"/>
    <xf numFmtId="0" fontId="9" fillId="0" borderId="0" xfId="67" applyFont="1" applyAlignment="1"/>
    <xf numFmtId="0" fontId="7" fillId="0" borderId="0" xfId="67" applyAlignment="1"/>
    <xf numFmtId="0" fontId="9" fillId="0" borderId="0" xfId="54" applyFont="1" applyAlignment="1"/>
    <xf numFmtId="0" fontId="7" fillId="0" borderId="0" xfId="54" applyAlignment="1"/>
    <xf numFmtId="0" fontId="9" fillId="0" borderId="0" xfId="61" applyFont="1" applyAlignment="1"/>
    <xf numFmtId="0" fontId="7" fillId="0" borderId="0" xfId="61" applyAlignment="1"/>
    <xf numFmtId="0" fontId="9" fillId="0" borderId="0" xfId="55" applyFont="1" applyAlignment="1"/>
    <xf numFmtId="0" fontId="7" fillId="0" borderId="0" xfId="55" applyAlignment="1"/>
    <xf numFmtId="0" fontId="9" fillId="0" borderId="0" xfId="59" applyFont="1" applyAlignment="1"/>
    <xf numFmtId="0" fontId="7" fillId="0" borderId="0" xfId="59" applyAlignment="1"/>
    <xf numFmtId="0" fontId="9" fillId="0" borderId="0" xfId="63" applyFont="1" applyAlignment="1"/>
    <xf numFmtId="0" fontId="7" fillId="0" borderId="0" xfId="63" applyAlignment="1"/>
    <xf numFmtId="0" fontId="9" fillId="0" borderId="0" xfId="22" applyFont="1" applyAlignment="1"/>
    <xf numFmtId="0" fontId="7" fillId="0" borderId="0" xfId="22" applyAlignment="1"/>
    <xf numFmtId="0" fontId="9" fillId="0" borderId="0" xfId="20" applyFont="1" applyAlignment="1"/>
    <xf numFmtId="0" fontId="7" fillId="0" borderId="0" xfId="20" applyAlignment="1"/>
    <xf numFmtId="0" fontId="9" fillId="0" borderId="0" xfId="64" applyFont="1" applyAlignment="1"/>
    <xf numFmtId="0" fontId="7" fillId="0" borderId="0" xfId="64" applyAlignment="1"/>
    <xf numFmtId="0" fontId="9" fillId="0" borderId="0" xfId="62" applyFont="1" applyAlignment="1"/>
    <xf numFmtId="0" fontId="7" fillId="0" borderId="0" xfId="62" applyAlignment="1"/>
    <xf numFmtId="0" fontId="9" fillId="0" borderId="0" xfId="40" applyFont="1" applyAlignment="1"/>
    <xf numFmtId="0" fontId="7" fillId="0" borderId="0" xfId="40" applyAlignment="1"/>
    <xf numFmtId="0" fontId="9" fillId="0" borderId="0" xfId="57" applyFont="1" applyAlignment="1"/>
    <xf numFmtId="0" fontId="7" fillId="0" borderId="0" xfId="57" applyAlignment="1"/>
    <xf numFmtId="0" fontId="9" fillId="0" borderId="0" xfId="34" applyFont="1" applyAlignment="1"/>
    <xf numFmtId="0" fontId="7" fillId="0" borderId="0" xfId="34" applyAlignment="1"/>
    <xf numFmtId="0" fontId="9" fillId="0" borderId="0" xfId="53" applyFont="1" applyAlignment="1"/>
    <xf numFmtId="0" fontId="7" fillId="0" borderId="0" xfId="53" applyAlignment="1"/>
    <xf numFmtId="0" fontId="9" fillId="0" borderId="0" xfId="49" applyFont="1" applyAlignment="1"/>
    <xf numFmtId="0" fontId="7" fillId="0" borderId="0" xfId="49" applyAlignment="1"/>
    <xf numFmtId="0" fontId="9" fillId="0" borderId="0" xfId="47" applyFont="1" applyAlignment="1"/>
    <xf numFmtId="0" fontId="7" fillId="0" borderId="0" xfId="47" applyAlignment="1"/>
    <xf numFmtId="0" fontId="9" fillId="0" borderId="0" xfId="33" applyFont="1" applyAlignment="1"/>
    <xf numFmtId="0" fontId="7" fillId="0" borderId="0" xfId="33" applyAlignment="1"/>
    <xf numFmtId="0" fontId="9" fillId="0" borderId="0" xfId="28" applyFont="1" applyAlignment="1"/>
    <xf numFmtId="0" fontId="7" fillId="0" borderId="0" xfId="28" applyAlignment="1"/>
    <xf numFmtId="0" fontId="9" fillId="0" borderId="0" xfId="27" applyFont="1" applyAlignment="1"/>
    <xf numFmtId="0" fontId="7" fillId="0" borderId="0" xfId="27" applyAlignment="1"/>
    <xf numFmtId="0" fontId="9" fillId="0" borderId="0" xfId="36" applyFont="1" applyAlignment="1"/>
    <xf numFmtId="0" fontId="7" fillId="0" borderId="0" xfId="36" applyAlignment="1"/>
    <xf numFmtId="0" fontId="9" fillId="0" borderId="0" xfId="29" applyFont="1" applyAlignment="1"/>
    <xf numFmtId="0" fontId="9" fillId="0" borderId="0" xfId="29" applyFont="1" applyBorder="1" applyAlignment="1"/>
    <xf numFmtId="0" fontId="7" fillId="0" borderId="0" xfId="29" applyAlignment="1"/>
    <xf numFmtId="0" fontId="9" fillId="0" borderId="0" xfId="37" applyFont="1" applyAlignment="1"/>
    <xf numFmtId="0" fontId="7" fillId="0" borderId="0" xfId="37" applyAlignment="1"/>
    <xf numFmtId="0" fontId="9" fillId="0" borderId="0" xfId="46" applyFont="1" applyAlignment="1"/>
    <xf numFmtId="0" fontId="7" fillId="0" borderId="0" xfId="46" applyAlignment="1"/>
    <xf numFmtId="0" fontId="9" fillId="0" borderId="0" xfId="60" applyFont="1" applyAlignment="1"/>
    <xf numFmtId="0" fontId="7" fillId="0" borderId="0" xfId="60" applyAlignment="1"/>
    <xf numFmtId="0" fontId="9" fillId="0" borderId="0" xfId="44" applyFont="1" applyAlignment="1"/>
    <xf numFmtId="0" fontId="7" fillId="0" borderId="0" xfId="44" applyAlignment="1"/>
    <xf numFmtId="0" fontId="9" fillId="0" borderId="0" xfId="56" applyFont="1" applyAlignment="1"/>
    <xf numFmtId="0" fontId="7" fillId="0" borderId="0" xfId="56" applyAlignment="1"/>
    <xf numFmtId="0" fontId="9" fillId="0" borderId="0" xfId="41" applyFont="1" applyAlignment="1"/>
    <xf numFmtId="0" fontId="7" fillId="0" borderId="0" xfId="41" applyAlignment="1"/>
    <xf numFmtId="0" fontId="9" fillId="0" borderId="0" xfId="66" applyFont="1" applyAlignment="1"/>
    <xf numFmtId="0" fontId="7" fillId="0" borderId="0" xfId="66" applyAlignment="1"/>
    <xf numFmtId="0" fontId="9" fillId="0" borderId="0" xfId="35" applyFont="1" applyAlignment="1"/>
    <xf numFmtId="0" fontId="7" fillId="0" borderId="0" xfId="35" applyAlignment="1"/>
    <xf numFmtId="0" fontId="9" fillId="0" borderId="0" xfId="21" applyFont="1" applyAlignment="1"/>
    <xf numFmtId="0" fontId="7" fillId="0" borderId="0" xfId="21" applyAlignment="1"/>
    <xf numFmtId="0" fontId="9" fillId="0" borderId="0" xfId="39" applyFont="1" applyAlignment="1"/>
    <xf numFmtId="0" fontId="7" fillId="0" borderId="0" xfId="39" applyAlignment="1"/>
    <xf numFmtId="0" fontId="9" fillId="0" borderId="0" xfId="65" applyFont="1" applyAlignment="1"/>
    <xf numFmtId="0" fontId="7" fillId="0" borderId="0" xfId="65" applyAlignment="1"/>
    <xf numFmtId="0" fontId="9" fillId="0" borderId="0" xfId="45" applyFont="1" applyAlignment="1"/>
    <xf numFmtId="0" fontId="7" fillId="0" borderId="0" xfId="45" applyAlignment="1"/>
    <xf numFmtId="0" fontId="9" fillId="0" borderId="0" xfId="58" applyFont="1" applyAlignment="1"/>
    <xf numFmtId="0" fontId="7" fillId="0" borderId="0" xfId="58" applyAlignment="1"/>
    <xf numFmtId="0" fontId="9" fillId="0" borderId="0" xfId="42" applyFont="1" applyAlignment="1"/>
    <xf numFmtId="0" fontId="7" fillId="0" borderId="0" xfId="42" applyAlignment="1"/>
    <xf numFmtId="0" fontId="9" fillId="0" borderId="0" xfId="68" applyFont="1" applyAlignment="1"/>
    <xf numFmtId="0" fontId="7" fillId="0" borderId="0" xfId="68" applyAlignment="1"/>
    <xf numFmtId="0" fontId="9" fillId="0" borderId="0" xfId="43" applyFont="1" applyAlignment="1"/>
    <xf numFmtId="0" fontId="7" fillId="0" borderId="0" xfId="43" applyAlignment="1"/>
    <xf numFmtId="0" fontId="9" fillId="0" borderId="0" xfId="52" applyFont="1" applyAlignment="1"/>
    <xf numFmtId="0" fontId="7" fillId="0" borderId="0" xfId="52" applyAlignment="1"/>
    <xf numFmtId="0" fontId="12" fillId="0" borderId="0" xfId="13" applyFont="1" applyAlignment="1">
      <alignment horizontal="center"/>
    </xf>
    <xf numFmtId="0" fontId="12" fillId="0" borderId="0" xfId="16" applyFont="1" applyAlignment="1">
      <alignment horizontal="center"/>
    </xf>
    <xf numFmtId="0" fontId="12" fillId="0" borderId="2" xfId="3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9" fillId="0" borderId="0" xfId="48" applyFont="1" applyAlignment="1"/>
    <xf numFmtId="0" fontId="9" fillId="0" borderId="0" xfId="10" applyFont="1"/>
    <xf numFmtId="0" fontId="9" fillId="0" borderId="16" xfId="10" applyFont="1" applyBorder="1"/>
    <xf numFmtId="0" fontId="15" fillId="0" borderId="0" xfId="10" applyFont="1"/>
    <xf numFmtId="0" fontId="13" fillId="0" borderId="3" xfId="10" applyFont="1" applyBorder="1" applyAlignment="1">
      <alignment horizontal="center" vertical="center" wrapText="1"/>
    </xf>
    <xf numFmtId="0" fontId="9" fillId="0" borderId="0" xfId="10" applyFont="1" applyAlignment="1">
      <alignment horizontal="center" vertical="center"/>
    </xf>
    <xf numFmtId="0" fontId="12" fillId="0" borderId="3" xfId="10" applyFont="1" applyBorder="1" applyAlignment="1">
      <alignment horizontal="center" vertical="center"/>
    </xf>
    <xf numFmtId="0" fontId="12" fillId="0" borderId="0" xfId="10" applyFont="1" applyAlignment="1">
      <alignment horizontal="center" vertical="center"/>
    </xf>
    <xf numFmtId="0" fontId="9" fillId="0" borderId="3" xfId="10" applyFont="1" applyBorder="1" applyAlignment="1">
      <alignment horizontal="center" vertical="center"/>
    </xf>
    <xf numFmtId="0" fontId="9" fillId="0" borderId="0" xfId="10" applyFont="1" applyBorder="1" applyAlignment="1">
      <alignment horizontal="center" vertical="center"/>
    </xf>
    <xf numFmtId="2" fontId="9" fillId="0" borderId="0" xfId="10" applyNumberFormat="1" applyFont="1" applyBorder="1" applyAlignment="1">
      <alignment horizontal="center" vertical="center"/>
    </xf>
    <xf numFmtId="0" fontId="7" fillId="0" borderId="0" xfId="10" applyAlignment="1">
      <alignment horizontal="center" vertical="center"/>
    </xf>
    <xf numFmtId="0" fontId="7" fillId="0" borderId="0" xfId="10" applyBorder="1" applyAlignment="1">
      <alignment horizontal="center" vertical="center"/>
    </xf>
    <xf numFmtId="0" fontId="7" fillId="0" borderId="0" xfId="10"/>
    <xf numFmtId="0" fontId="20" fillId="0" borderId="15" xfId="0" applyFont="1" applyBorder="1" applyAlignment="1">
      <alignment horizontal="center" wrapText="1"/>
    </xf>
    <xf numFmtId="1" fontId="7" fillId="0" borderId="0" xfId="31" applyNumberFormat="1" applyBorder="1" applyAlignment="1"/>
    <xf numFmtId="0" fontId="7" fillId="0" borderId="0" xfId="31" applyBorder="1" applyAlignment="1"/>
    <xf numFmtId="2" fontId="7" fillId="0" borderId="0" xfId="31" applyNumberFormat="1" applyBorder="1" applyAlignment="1"/>
    <xf numFmtId="0" fontId="11" fillId="0" borderId="0" xfId="19" applyFont="1"/>
    <xf numFmtId="0" fontId="9" fillId="0" borderId="16" xfId="19" applyFont="1" applyBorder="1"/>
    <xf numFmtId="0" fontId="15" fillId="0" borderId="16" xfId="19" applyFont="1" applyBorder="1"/>
    <xf numFmtId="0" fontId="12" fillId="0" borderId="17" xfId="0" applyFont="1" applyBorder="1" applyAlignment="1">
      <alignment horizontal="center" wrapText="1"/>
    </xf>
    <xf numFmtId="0" fontId="22" fillId="0" borderId="18" xfId="23" applyFont="1" applyBorder="1" applyAlignment="1"/>
    <xf numFmtId="0" fontId="22" fillId="0" borderId="18" xfId="8" applyFont="1" applyBorder="1" applyAlignment="1">
      <alignment horizontal="left"/>
    </xf>
    <xf numFmtId="0" fontId="22" fillId="0" borderId="18" xfId="30" applyFont="1" applyBorder="1" applyAlignment="1"/>
    <xf numFmtId="0" fontId="22" fillId="0" borderId="18" xfId="7" applyFont="1" applyBorder="1" applyAlignment="1"/>
    <xf numFmtId="0" fontId="22" fillId="0" borderId="18" xfId="12" applyFont="1" applyBorder="1" applyAlignment="1"/>
    <xf numFmtId="0" fontId="22" fillId="0" borderId="18" xfId="13" applyFont="1" applyBorder="1" applyAlignment="1"/>
    <xf numFmtId="0" fontId="22" fillId="0" borderId="18" xfId="16" applyFont="1" applyBorder="1" applyAlignment="1"/>
    <xf numFmtId="0" fontId="22" fillId="0" borderId="18" xfId="52" applyFont="1" applyBorder="1" applyAlignment="1"/>
    <xf numFmtId="0" fontId="22" fillId="0" borderId="18" xfId="29" applyFont="1" applyBorder="1" applyAlignment="1"/>
    <xf numFmtId="0" fontId="22" fillId="0" borderId="18" xfId="68" applyFont="1" applyBorder="1" applyAlignment="1"/>
    <xf numFmtId="0" fontId="22" fillId="0" borderId="18" xfId="21" applyFont="1" applyBorder="1" applyAlignment="1"/>
    <xf numFmtId="0" fontId="22" fillId="0" borderId="18" xfId="0" applyFont="1" applyBorder="1"/>
    <xf numFmtId="0" fontId="22" fillId="0" borderId="18" xfId="66" applyFont="1" applyBorder="1" applyAlignment="1"/>
    <xf numFmtId="0" fontId="22" fillId="0" borderId="18" xfId="41" applyFont="1" applyBorder="1" applyAlignment="1"/>
    <xf numFmtId="0" fontId="22" fillId="0" borderId="18" xfId="36" applyFont="1" applyBorder="1" applyAlignment="1">
      <alignment horizontal="left"/>
    </xf>
    <xf numFmtId="0" fontId="22" fillId="0" borderId="18" xfId="33" applyFont="1" applyBorder="1" applyAlignment="1"/>
    <xf numFmtId="0" fontId="22" fillId="0" borderId="18" xfId="57" applyFont="1" applyBorder="1" applyAlignment="1"/>
    <xf numFmtId="0" fontId="22" fillId="0" borderId="18" xfId="20" applyFont="1" applyBorder="1" applyAlignment="1"/>
    <xf numFmtId="0" fontId="22" fillId="0" borderId="18" xfId="55" applyFont="1" applyBorder="1" applyAlignment="1"/>
    <xf numFmtId="0" fontId="22" fillId="0" borderId="18" xfId="61" applyFont="1" applyBorder="1" applyAlignment="1"/>
    <xf numFmtId="0" fontId="22" fillId="0" borderId="18" xfId="67" applyFont="1" applyBorder="1" applyAlignment="1"/>
    <xf numFmtId="0" fontId="22" fillId="0" borderId="18" xfId="50" applyFont="1" applyBorder="1" applyAlignment="1"/>
    <xf numFmtId="0" fontId="22" fillId="0" borderId="18" xfId="24" applyFont="1" applyBorder="1" applyAlignment="1"/>
    <xf numFmtId="0" fontId="22" fillId="0" borderId="3" xfId="0" applyFont="1" applyBorder="1"/>
    <xf numFmtId="0" fontId="36" fillId="0" borderId="3" xfId="0" applyFont="1" applyBorder="1"/>
    <xf numFmtId="0" fontId="31" fillId="0" borderId="3" xfId="23" applyFont="1" applyBorder="1" applyAlignment="1"/>
    <xf numFmtId="0" fontId="31" fillId="0" borderId="3" xfId="8" applyFont="1" applyBorder="1" applyAlignment="1"/>
    <xf numFmtId="0" fontId="31" fillId="0" borderId="3" xfId="30" applyFont="1" applyBorder="1" applyAlignment="1"/>
    <xf numFmtId="0" fontId="31" fillId="0" borderId="3" xfId="24" applyFont="1" applyBorder="1" applyAlignment="1"/>
    <xf numFmtId="0" fontId="31" fillId="0" borderId="3" xfId="7" applyFont="1" applyBorder="1"/>
    <xf numFmtId="0" fontId="31" fillId="0" borderId="3" xfId="7" applyFont="1" applyFill="1" applyBorder="1"/>
    <xf numFmtId="2" fontId="25" fillId="0" borderId="19" xfId="0" applyNumberFormat="1" applyFont="1" applyBorder="1" applyAlignment="1">
      <alignment horizontal="center" vertical="center"/>
    </xf>
    <xf numFmtId="2" fontId="25" fillId="0" borderId="3" xfId="19" applyNumberFormat="1" applyFont="1" applyBorder="1" applyAlignment="1">
      <alignment horizontal="right" vertical="center"/>
    </xf>
    <xf numFmtId="2" fontId="25" fillId="0" borderId="3" xfId="50" applyNumberFormat="1" applyFont="1" applyBorder="1" applyAlignment="1">
      <alignment horizontal="right" vertical="center"/>
    </xf>
    <xf numFmtId="2" fontId="25" fillId="0" borderId="3" xfId="0" applyNumberFormat="1" applyFont="1" applyBorder="1" applyAlignment="1">
      <alignment horizontal="right"/>
    </xf>
    <xf numFmtId="2" fontId="25" fillId="0" borderId="3" xfId="64" applyNumberFormat="1" applyFont="1" applyBorder="1" applyAlignment="1">
      <alignment horizontal="right" vertical="center"/>
    </xf>
    <xf numFmtId="2" fontId="25" fillId="0" borderId="3" xfId="0" applyNumberFormat="1" applyFont="1" applyBorder="1" applyAlignment="1">
      <alignment horizontal="right" vertical="center"/>
    </xf>
    <xf numFmtId="2" fontId="25" fillId="0" borderId="3" xfId="69" applyNumberFormat="1" applyFont="1" applyBorder="1" applyAlignment="1">
      <alignment horizontal="right" vertical="center"/>
    </xf>
    <xf numFmtId="2" fontId="25" fillId="0" borderId="3" xfId="47" applyNumberFormat="1" applyFont="1" applyBorder="1" applyAlignment="1">
      <alignment horizontal="right" vertical="center"/>
    </xf>
    <xf numFmtId="2" fontId="25" fillId="0" borderId="3" xfId="36" applyNumberFormat="1" applyFont="1" applyBorder="1" applyAlignment="1">
      <alignment horizontal="right" vertical="center"/>
    </xf>
    <xf numFmtId="2" fontId="25" fillId="0" borderId="3" xfId="29" applyNumberFormat="1" applyFont="1" applyBorder="1" applyAlignment="1">
      <alignment horizontal="right" vertical="center"/>
    </xf>
    <xf numFmtId="2" fontId="25" fillId="0" borderId="3" xfId="27" applyNumberFormat="1" applyFont="1" applyBorder="1" applyAlignment="1">
      <alignment horizontal="right" vertical="center"/>
    </xf>
    <xf numFmtId="2" fontId="25" fillId="0" borderId="4" xfId="0" applyNumberFormat="1" applyFont="1" applyBorder="1" applyAlignment="1" applyProtection="1">
      <alignment horizontal="right"/>
      <protection locked="0"/>
    </xf>
    <xf numFmtId="2" fontId="25" fillId="0" borderId="3" xfId="0" applyNumberFormat="1" applyFont="1" applyBorder="1" applyAlignment="1" applyProtection="1">
      <alignment horizontal="right"/>
      <protection locked="0"/>
    </xf>
    <xf numFmtId="2" fontId="25" fillId="0" borderId="3" xfId="68" applyNumberFormat="1" applyFont="1" applyBorder="1" applyAlignment="1">
      <alignment horizontal="right" vertical="center"/>
    </xf>
    <xf numFmtId="2" fontId="25" fillId="0" borderId="4" xfId="0" applyNumberFormat="1" applyFont="1" applyBorder="1" applyAlignment="1" applyProtection="1">
      <alignment horizontal="right"/>
    </xf>
    <xf numFmtId="2" fontId="25" fillId="0" borderId="3" xfId="52" applyNumberFormat="1" applyFont="1" applyBorder="1" applyAlignment="1">
      <alignment horizontal="right" vertical="center"/>
    </xf>
    <xf numFmtId="2" fontId="29" fillId="0" borderId="3" xfId="0" applyNumberFormat="1" applyFont="1" applyBorder="1" applyAlignment="1">
      <alignment horizontal="right"/>
    </xf>
    <xf numFmtId="2" fontId="25" fillId="0" borderId="3" xfId="0" applyNumberFormat="1" applyFont="1" applyBorder="1" applyAlignment="1">
      <alignment horizontal="right" vertical="center" wrapText="1"/>
    </xf>
    <xf numFmtId="2" fontId="25" fillId="0" borderId="3" xfId="54" applyNumberFormat="1" applyFont="1" applyBorder="1" applyAlignment="1">
      <alignment horizontal="right" vertical="center"/>
    </xf>
    <xf numFmtId="2" fontId="25" fillId="0" borderId="3" xfId="55" applyNumberFormat="1" applyFont="1" applyBorder="1" applyAlignment="1">
      <alignment horizontal="right" vertical="center"/>
    </xf>
    <xf numFmtId="2" fontId="25" fillId="0" borderId="3" xfId="40" applyNumberFormat="1" applyFont="1" applyBorder="1" applyAlignment="1">
      <alignment horizontal="right" vertical="center"/>
    </xf>
    <xf numFmtId="2" fontId="25" fillId="0" borderId="3" xfId="39" applyNumberFormat="1" applyFont="1" applyBorder="1" applyAlignment="1">
      <alignment horizontal="right" vertical="center"/>
    </xf>
    <xf numFmtId="2" fontId="25" fillId="0" borderId="3" xfId="65" applyNumberFormat="1" applyFont="1" applyBorder="1" applyAlignment="1">
      <alignment horizontal="right" vertical="center"/>
    </xf>
    <xf numFmtId="2" fontId="25" fillId="0" borderId="3" xfId="45" applyNumberFormat="1" applyFont="1" applyBorder="1" applyAlignment="1">
      <alignment horizontal="right" vertical="center"/>
    </xf>
    <xf numFmtId="2" fontId="25" fillId="0" borderId="3" xfId="58" applyNumberFormat="1" applyFont="1" applyBorder="1" applyAlignment="1">
      <alignment horizontal="right" vertical="center"/>
    </xf>
    <xf numFmtId="2" fontId="25" fillId="0" borderId="3" xfId="42" applyNumberFormat="1" applyFont="1" applyBorder="1" applyAlignment="1">
      <alignment horizontal="right" vertical="center"/>
    </xf>
    <xf numFmtId="2" fontId="25" fillId="0" borderId="3" xfId="10" applyNumberFormat="1" applyFont="1" applyBorder="1" applyAlignment="1">
      <alignment horizontal="right" vertical="center"/>
    </xf>
    <xf numFmtId="0" fontId="7" fillId="0" borderId="0" xfId="31" applyFill="1" applyBorder="1"/>
    <xf numFmtId="0" fontId="7" fillId="0" borderId="0" xfId="31" applyFill="1" applyAlignment="1">
      <alignment horizontal="center" vertical="center"/>
    </xf>
    <xf numFmtId="0" fontId="27" fillId="0" borderId="0" xfId="31" applyFont="1" applyBorder="1" applyAlignment="1">
      <alignment horizontal="center"/>
    </xf>
    <xf numFmtId="1" fontId="24" fillId="0" borderId="0" xfId="31" applyNumberFormat="1" applyFont="1" applyBorder="1" applyAlignment="1">
      <alignment horizontal="center"/>
    </xf>
    <xf numFmtId="0" fontId="24" fillId="0" borderId="0" xfId="31" applyFont="1" applyBorder="1" applyAlignment="1">
      <alignment horizontal="center"/>
    </xf>
    <xf numFmtId="1" fontId="9" fillId="0" borderId="0" xfId="31" applyNumberFormat="1" applyFont="1"/>
    <xf numFmtId="0" fontId="22" fillId="0" borderId="3" xfId="0" applyFont="1" applyFill="1" applyBorder="1" applyAlignment="1">
      <alignment horizontal="left"/>
    </xf>
    <xf numFmtId="2" fontId="24" fillId="0" borderId="3" xfId="19" applyNumberFormat="1" applyFont="1" applyBorder="1" applyAlignment="1">
      <alignment horizontal="right" vertical="center"/>
    </xf>
    <xf numFmtId="2" fontId="24" fillId="0" borderId="3" xfId="18" applyNumberFormat="1" applyFont="1" applyBorder="1" applyAlignment="1">
      <alignment horizontal="right" vertical="center"/>
    </xf>
    <xf numFmtId="2" fontId="24" fillId="0" borderId="3" xfId="13" applyNumberFormat="1" applyFont="1" applyBorder="1" applyAlignment="1">
      <alignment horizontal="right" vertical="center"/>
    </xf>
    <xf numFmtId="2" fontId="25" fillId="0" borderId="3" xfId="13" applyNumberFormat="1" applyFont="1" applyBorder="1" applyAlignment="1">
      <alignment horizontal="right" vertical="center"/>
    </xf>
    <xf numFmtId="2" fontId="24" fillId="0" borderId="3" xfId="7" applyNumberFormat="1" applyFont="1" applyBorder="1" applyAlignment="1">
      <alignment horizontal="right" vertical="center"/>
    </xf>
    <xf numFmtId="2" fontId="24" fillId="0" borderId="3" xfId="24" applyNumberFormat="1" applyFont="1" applyBorder="1" applyAlignment="1">
      <alignment horizontal="right" vertical="center"/>
    </xf>
    <xf numFmtId="2" fontId="25" fillId="0" borderId="3" xfId="24" applyNumberFormat="1" applyFont="1" applyBorder="1" applyAlignment="1">
      <alignment horizontal="right" vertical="center"/>
    </xf>
    <xf numFmtId="2" fontId="24" fillId="0" borderId="3" xfId="30" applyNumberFormat="1" applyFont="1" applyBorder="1" applyAlignment="1">
      <alignment horizontal="right" vertical="center"/>
    </xf>
    <xf numFmtId="2" fontId="25" fillId="0" borderId="3" xfId="30" applyNumberFormat="1" applyFont="1" applyBorder="1" applyAlignment="1">
      <alignment horizontal="right" vertical="center"/>
    </xf>
    <xf numFmtId="2" fontId="25" fillId="0" borderId="3" xfId="7" applyNumberFormat="1" applyFont="1" applyBorder="1" applyAlignment="1">
      <alignment horizontal="center" vertical="center"/>
    </xf>
    <xf numFmtId="166" fontId="25" fillId="0" borderId="4" xfId="51" applyNumberFormat="1" applyFont="1" applyBorder="1" applyAlignment="1">
      <alignment horizontal="right" vertical="center"/>
    </xf>
    <xf numFmtId="166" fontId="25" fillId="0" borderId="3" xfId="51" applyNumberFormat="1" applyFont="1" applyBorder="1" applyAlignment="1">
      <alignment horizontal="right" vertical="center"/>
    </xf>
    <xf numFmtId="166" fontId="25" fillId="0" borderId="3" xfId="50" applyNumberFormat="1" applyFont="1" applyBorder="1" applyAlignment="1">
      <alignment horizontal="right" vertical="center"/>
    </xf>
    <xf numFmtId="166" fontId="24" fillId="0" borderId="3" xfId="50" applyNumberFormat="1" applyFont="1" applyBorder="1" applyAlignment="1">
      <alignment horizontal="right" vertical="center"/>
    </xf>
    <xf numFmtId="166" fontId="25" fillId="0" borderId="3" xfId="67" applyNumberFormat="1" applyFont="1" applyBorder="1" applyAlignment="1">
      <alignment horizontal="right" vertical="center"/>
    </xf>
    <xf numFmtId="166" fontId="25" fillId="0" borderId="3" xfId="54" applyNumberFormat="1" applyFont="1" applyBorder="1" applyAlignment="1">
      <alignment horizontal="right" vertical="center" wrapText="1"/>
    </xf>
    <xf numFmtId="166" fontId="25" fillId="0" borderId="3" xfId="54" applyNumberFormat="1" applyFont="1" applyBorder="1" applyAlignment="1">
      <alignment horizontal="right" vertical="center"/>
    </xf>
    <xf numFmtId="166" fontId="25" fillId="0" borderId="3" xfId="61" applyNumberFormat="1" applyFont="1" applyBorder="1" applyAlignment="1">
      <alignment horizontal="right" vertical="center"/>
    </xf>
    <xf numFmtId="166" fontId="25" fillId="0" borderId="3" xfId="55" applyNumberFormat="1" applyFont="1" applyBorder="1" applyAlignment="1">
      <alignment horizontal="right" vertical="center"/>
    </xf>
    <xf numFmtId="166" fontId="25" fillId="0" borderId="3" xfId="59" applyNumberFormat="1" applyFont="1" applyBorder="1" applyAlignment="1">
      <alignment horizontal="right" vertical="center"/>
    </xf>
    <xf numFmtId="166" fontId="25" fillId="0" borderId="3" xfId="0" applyNumberFormat="1" applyFont="1" applyBorder="1" applyAlignment="1">
      <alignment horizontal="right" vertical="center" wrapText="1"/>
    </xf>
    <xf numFmtId="166" fontId="25" fillId="0" borderId="3" xfId="22" applyNumberFormat="1" applyFont="1" applyBorder="1" applyAlignment="1">
      <alignment horizontal="right" vertical="center"/>
    </xf>
    <xf numFmtId="166" fontId="25" fillId="0" borderId="3" xfId="20" applyNumberFormat="1" applyFont="1" applyBorder="1" applyAlignment="1">
      <alignment horizontal="right" vertical="center"/>
    </xf>
    <xf numFmtId="166" fontId="25" fillId="0" borderId="3" xfId="64" applyNumberFormat="1" applyFont="1" applyBorder="1" applyAlignment="1">
      <alignment horizontal="right" vertical="center"/>
    </xf>
    <xf numFmtId="166" fontId="24" fillId="0" borderId="3" xfId="64" applyNumberFormat="1" applyFont="1" applyBorder="1" applyAlignment="1">
      <alignment horizontal="right" vertical="center"/>
    </xf>
    <xf numFmtId="166" fontId="25" fillId="0" borderId="3" xfId="62" applyNumberFormat="1" applyFont="1" applyBorder="1" applyAlignment="1">
      <alignment horizontal="right" vertical="center"/>
    </xf>
    <xf numFmtId="166" fontId="25" fillId="0" borderId="3" xfId="40" applyNumberFormat="1" applyFont="1" applyBorder="1" applyAlignment="1">
      <alignment horizontal="right" vertical="center"/>
    </xf>
    <xf numFmtId="166" fontId="25" fillId="0" borderId="3" xfId="57" applyNumberFormat="1" applyFont="1" applyBorder="1" applyAlignment="1">
      <alignment horizontal="right" vertical="center"/>
    </xf>
    <xf numFmtId="166" fontId="25" fillId="0" borderId="3" xfId="34" applyNumberFormat="1" applyFont="1" applyBorder="1" applyAlignment="1">
      <alignment horizontal="right" vertical="center"/>
    </xf>
    <xf numFmtId="166" fontId="25" fillId="0" borderId="3" xfId="53" applyNumberFormat="1" applyFont="1" applyBorder="1" applyAlignment="1">
      <alignment horizontal="right" vertical="center"/>
    </xf>
    <xf numFmtId="166" fontId="25" fillId="0" borderId="3" xfId="49" applyNumberFormat="1" applyFont="1" applyBorder="1" applyAlignment="1">
      <alignment horizontal="right" vertical="center"/>
    </xf>
    <xf numFmtId="166" fontId="25" fillId="0" borderId="3" xfId="47" applyNumberFormat="1" applyFont="1" applyBorder="1" applyAlignment="1">
      <alignment horizontal="right" vertical="center"/>
    </xf>
    <xf numFmtId="166" fontId="24" fillId="0" borderId="3" xfId="47" applyNumberFormat="1" applyFont="1" applyBorder="1" applyAlignment="1">
      <alignment horizontal="right" vertical="center"/>
    </xf>
    <xf numFmtId="166" fontId="25" fillId="0" borderId="3" xfId="38" applyNumberFormat="1" applyFont="1" applyBorder="1" applyAlignment="1">
      <alignment horizontal="right" vertical="center"/>
    </xf>
    <xf numFmtId="166" fontId="25" fillId="0" borderId="3" xfId="33" applyNumberFormat="1" applyFont="1" applyBorder="1" applyAlignment="1">
      <alignment horizontal="right" vertical="center"/>
    </xf>
    <xf numFmtId="166" fontId="25" fillId="0" borderId="3" xfId="28" applyNumberFormat="1" applyFont="1" applyBorder="1" applyAlignment="1">
      <alignment horizontal="right" vertical="center"/>
    </xf>
    <xf numFmtId="166" fontId="25" fillId="0" borderId="3" xfId="27" applyNumberFormat="1" applyFont="1" applyBorder="1" applyAlignment="1">
      <alignment horizontal="right" vertical="center"/>
    </xf>
    <xf numFmtId="166" fontId="24" fillId="0" borderId="3" xfId="27" applyNumberFormat="1" applyFont="1" applyBorder="1" applyAlignment="1">
      <alignment horizontal="right" vertical="center"/>
    </xf>
    <xf numFmtId="166" fontId="25" fillId="0" borderId="3" xfId="36" applyNumberFormat="1" applyFont="1" applyBorder="1" applyAlignment="1">
      <alignment horizontal="right" vertical="center"/>
    </xf>
    <xf numFmtId="166" fontId="24" fillId="0" borderId="3" xfId="36" applyNumberFormat="1" applyFont="1" applyBorder="1" applyAlignment="1">
      <alignment horizontal="right" vertical="center"/>
    </xf>
    <xf numFmtId="166" fontId="25" fillId="0" borderId="3" xfId="29" applyNumberFormat="1" applyFont="1" applyBorder="1" applyAlignment="1">
      <alignment horizontal="right" vertical="center"/>
    </xf>
    <xf numFmtId="166" fontId="24" fillId="0" borderId="3" xfId="29" applyNumberFormat="1" applyFont="1" applyBorder="1" applyAlignment="1">
      <alignment horizontal="right" vertical="center"/>
    </xf>
    <xf numFmtId="166" fontId="25" fillId="0" borderId="3" xfId="66" applyNumberFormat="1" applyFont="1" applyBorder="1" applyAlignment="1">
      <alignment horizontal="right" vertical="center"/>
    </xf>
    <xf numFmtId="166" fontId="25" fillId="0" borderId="3" xfId="35" applyNumberFormat="1" applyFont="1" applyBorder="1" applyAlignment="1">
      <alignment horizontal="right" vertical="center"/>
    </xf>
    <xf numFmtId="166" fontId="25" fillId="0" borderId="3" xfId="48" applyNumberFormat="1" applyFont="1" applyBorder="1" applyAlignment="1">
      <alignment horizontal="right" vertical="center"/>
    </xf>
    <xf numFmtId="166" fontId="25" fillId="0" borderId="3" xfId="21" applyNumberFormat="1" applyFont="1" applyBorder="1" applyAlignment="1">
      <alignment horizontal="right" vertical="center"/>
    </xf>
    <xf numFmtId="166" fontId="25" fillId="0" borderId="3" xfId="39" applyNumberFormat="1" applyFont="1" applyBorder="1" applyAlignment="1">
      <alignment horizontal="right" vertical="center"/>
    </xf>
    <xf numFmtId="166" fontId="25" fillId="0" borderId="3" xfId="65" applyNumberFormat="1" applyFont="1" applyBorder="1" applyAlignment="1">
      <alignment horizontal="right" vertical="center"/>
    </xf>
    <xf numFmtId="166" fontId="25" fillId="0" borderId="3" xfId="45" applyNumberFormat="1" applyFont="1" applyBorder="1" applyAlignment="1">
      <alignment horizontal="right" vertical="center"/>
    </xf>
    <xf numFmtId="166" fontId="25" fillId="0" borderId="3" xfId="58" applyNumberFormat="1" applyFont="1" applyBorder="1" applyAlignment="1">
      <alignment horizontal="right" vertical="center"/>
    </xf>
    <xf numFmtId="166" fontId="25" fillId="0" borderId="3" xfId="42" applyNumberFormat="1" applyFont="1" applyBorder="1" applyAlignment="1">
      <alignment horizontal="right" vertical="center"/>
    </xf>
    <xf numFmtId="166" fontId="25" fillId="0" borderId="3" xfId="68" applyNumberFormat="1" applyFont="1" applyBorder="1" applyAlignment="1">
      <alignment horizontal="right" vertical="center"/>
    </xf>
    <xf numFmtId="166" fontId="24" fillId="0" borderId="3" xfId="68" applyNumberFormat="1" applyFont="1" applyBorder="1" applyAlignment="1">
      <alignment horizontal="right" vertical="center"/>
    </xf>
    <xf numFmtId="166" fontId="25" fillId="0" borderId="3" xfId="43" applyNumberFormat="1" applyFont="1" applyBorder="1" applyAlignment="1">
      <alignment horizontal="right" vertical="center"/>
    </xf>
    <xf numFmtId="166" fontId="25" fillId="0" borderId="3" xfId="52" applyNumberFormat="1" applyFont="1" applyBorder="1" applyAlignment="1">
      <alignment horizontal="right" vertical="center"/>
    </xf>
    <xf numFmtId="166" fontId="24" fillId="0" borderId="3" xfId="52" applyNumberFormat="1" applyFont="1" applyBorder="1" applyAlignment="1">
      <alignment horizontal="right" vertical="center"/>
    </xf>
    <xf numFmtId="166" fontId="25" fillId="0" borderId="3" xfId="10" applyNumberFormat="1" applyFont="1" applyBorder="1" applyAlignment="1">
      <alignment horizontal="right" vertical="center"/>
    </xf>
    <xf numFmtId="0" fontId="15" fillId="0" borderId="0" xfId="64" applyFont="1" applyAlignment="1">
      <alignment horizontal="center"/>
    </xf>
    <xf numFmtId="0" fontId="15" fillId="0" borderId="0" xfId="62" applyFont="1" applyAlignment="1">
      <alignment horizontal="center"/>
    </xf>
    <xf numFmtId="0" fontId="15" fillId="0" borderId="0" xfId="40" applyFont="1" applyAlignment="1">
      <alignment horizontal="center"/>
    </xf>
    <xf numFmtId="0" fontId="15" fillId="0" borderId="0" xfId="57" applyFont="1" applyAlignment="1">
      <alignment horizontal="center"/>
    </xf>
    <xf numFmtId="0" fontId="15" fillId="0" borderId="0" xfId="34" applyFont="1" applyAlignment="1">
      <alignment horizontal="center"/>
    </xf>
    <xf numFmtId="0" fontId="15" fillId="0" borderId="0" xfId="53" applyFont="1" applyAlignment="1">
      <alignment horizontal="center"/>
    </xf>
    <xf numFmtId="0" fontId="15" fillId="0" borderId="0" xfId="49" applyFont="1" applyAlignment="1">
      <alignment horizontal="center"/>
    </xf>
    <xf numFmtId="0" fontId="15" fillId="0" borderId="0" xfId="47" applyFont="1" applyAlignment="1">
      <alignment horizontal="center"/>
    </xf>
    <xf numFmtId="0" fontId="15" fillId="0" borderId="0" xfId="38" applyFont="1" applyAlignment="1">
      <alignment horizontal="center"/>
    </xf>
    <xf numFmtId="0" fontId="15" fillId="0" borderId="0" xfId="33" applyFont="1" applyAlignment="1">
      <alignment horizontal="center"/>
    </xf>
    <xf numFmtId="0" fontId="37" fillId="0" borderId="0" xfId="16" applyFont="1" applyBorder="1" applyAlignment="1"/>
    <xf numFmtId="0" fontId="37" fillId="0" borderId="0" xfId="16" applyFont="1" applyFill="1" applyBorder="1" applyAlignment="1"/>
    <xf numFmtId="0" fontId="37" fillId="0" borderId="0" xfId="12" applyFont="1" applyBorder="1" applyAlignment="1"/>
    <xf numFmtId="0" fontId="37" fillId="0" borderId="0" xfId="13" applyFont="1" applyBorder="1" applyAlignment="1"/>
    <xf numFmtId="0" fontId="37" fillId="0" borderId="0" xfId="29" applyFont="1" applyBorder="1" applyAlignment="1"/>
    <xf numFmtId="0" fontId="37" fillId="0" borderId="0" xfId="68" applyFont="1" applyBorder="1" applyAlignment="1"/>
    <xf numFmtId="0" fontId="37" fillId="0" borderId="0" xfId="21" applyFont="1" applyBorder="1" applyAlignment="1"/>
    <xf numFmtId="0" fontId="18" fillId="0" borderId="0" xfId="0" applyFont="1" applyBorder="1" applyAlignment="1"/>
    <xf numFmtId="0" fontId="18" fillId="0" borderId="0" xfId="66" applyFont="1" applyBorder="1" applyAlignment="1"/>
    <xf numFmtId="0" fontId="18" fillId="0" borderId="0" xfId="41" applyFont="1" applyBorder="1" applyAlignment="1"/>
    <xf numFmtId="0" fontId="37" fillId="0" borderId="0" xfId="41" applyFont="1" applyBorder="1" applyAlignment="1"/>
    <xf numFmtId="0" fontId="37" fillId="0" borderId="0" xfId="36" applyFont="1" applyBorder="1" applyAlignment="1"/>
    <xf numFmtId="0" fontId="37" fillId="0" borderId="0" xfId="0" applyFont="1" applyBorder="1" applyAlignment="1"/>
    <xf numFmtId="0" fontId="37" fillId="0" borderId="0" xfId="33" applyFont="1" applyBorder="1" applyAlignment="1"/>
    <xf numFmtId="0" fontId="37" fillId="0" borderId="0" xfId="67" applyFont="1" applyBorder="1" applyAlignment="1"/>
    <xf numFmtId="0" fontId="37" fillId="0" borderId="0" xfId="50" applyFont="1" applyBorder="1" applyAlignment="1"/>
    <xf numFmtId="0" fontId="37" fillId="0" borderId="0" xfId="23" applyFont="1" applyBorder="1" applyAlignment="1"/>
    <xf numFmtId="0" fontId="37" fillId="0" borderId="0" xfId="8" applyFont="1" applyBorder="1" applyAlignment="1"/>
    <xf numFmtId="0" fontId="37" fillId="0" borderId="0" xfId="30" applyFont="1" applyBorder="1" applyAlignment="1"/>
    <xf numFmtId="0" fontId="37" fillId="0" borderId="0" xfId="24" applyFont="1" applyBorder="1" applyAlignment="1"/>
    <xf numFmtId="0" fontId="37" fillId="0" borderId="0" xfId="7" applyFont="1" applyBorder="1" applyAlignment="1"/>
    <xf numFmtId="0" fontId="37" fillId="0" borderId="0" xfId="11" applyFont="1" applyBorder="1" applyAlignment="1"/>
    <xf numFmtId="0" fontId="37" fillId="0" borderId="0" xfId="57" applyFont="1" applyBorder="1" applyAlignment="1"/>
    <xf numFmtId="0" fontId="37" fillId="0" borderId="0" xfId="20" applyFont="1" applyBorder="1" applyAlignment="1"/>
    <xf numFmtId="0" fontId="37" fillId="0" borderId="0" xfId="55" applyFont="1" applyBorder="1" applyAlignment="1"/>
    <xf numFmtId="0" fontId="37" fillId="0" borderId="0" xfId="61" applyFont="1" applyBorder="1" applyAlignment="1"/>
    <xf numFmtId="0" fontId="18" fillId="0" borderId="0" xfId="0" applyFont="1" applyBorder="1"/>
    <xf numFmtId="0" fontId="37" fillId="0" borderId="0" xfId="0" applyFont="1" applyBorder="1" applyAlignment="1">
      <alignment horizontal="left"/>
    </xf>
    <xf numFmtId="0" fontId="38" fillId="0" borderId="0" xfId="0" applyFont="1" applyBorder="1"/>
    <xf numFmtId="0" fontId="39" fillId="0" borderId="0" xfId="0" applyFont="1" applyBorder="1" applyAlignment="1">
      <alignment horizontal="left"/>
    </xf>
    <xf numFmtId="0" fontId="39" fillId="0" borderId="0" xfId="0" applyFont="1" applyBorder="1"/>
    <xf numFmtId="0" fontId="39" fillId="0" borderId="20" xfId="0" applyFont="1" applyBorder="1"/>
    <xf numFmtId="0" fontId="39" fillId="0" borderId="0" xfId="0" applyFont="1"/>
    <xf numFmtId="0" fontId="39" fillId="0" borderId="21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0" fontId="39" fillId="0" borderId="23" xfId="0" applyFont="1" applyBorder="1" applyAlignment="1">
      <alignment horizontal="left"/>
    </xf>
    <xf numFmtId="0" fontId="37" fillId="0" borderId="12" xfId="0" applyFont="1" applyBorder="1" applyAlignment="1">
      <alignment horizontal="left"/>
    </xf>
    <xf numFmtId="0" fontId="39" fillId="0" borderId="23" xfId="0" applyFont="1" applyBorder="1"/>
    <xf numFmtId="0" fontId="38" fillId="0" borderId="12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39" fillId="0" borderId="12" xfId="0" applyFont="1" applyBorder="1" applyAlignment="1">
      <alignment horizontal="left"/>
    </xf>
    <xf numFmtId="0" fontId="39" fillId="0" borderId="12" xfId="0" applyFont="1" applyBorder="1"/>
    <xf numFmtId="0" fontId="18" fillId="0" borderId="23" xfId="0" applyFont="1" applyBorder="1"/>
    <xf numFmtId="0" fontId="39" fillId="0" borderId="24" xfId="0" applyFont="1" applyBorder="1"/>
    <xf numFmtId="0" fontId="39" fillId="0" borderId="25" xfId="0" applyFont="1" applyBorder="1"/>
    <xf numFmtId="0" fontId="9" fillId="0" borderId="16" xfId="15" applyFont="1" applyBorder="1"/>
    <xf numFmtId="0" fontId="41" fillId="0" borderId="0" xfId="31" applyFont="1"/>
    <xf numFmtId="0" fontId="10" fillId="0" borderId="0" xfId="31" applyFont="1" applyAlignment="1">
      <alignment horizontal="center"/>
    </xf>
    <xf numFmtId="0" fontId="14" fillId="0" borderId="0" xfId="31" applyFont="1" applyAlignment="1">
      <alignment horizontal="center"/>
    </xf>
    <xf numFmtId="0" fontId="14" fillId="0" borderId="0" xfId="31" applyFont="1"/>
    <xf numFmtId="0" fontId="14" fillId="0" borderId="0" xfId="31" applyFont="1" applyAlignment="1"/>
    <xf numFmtId="0" fontId="12" fillId="0" borderId="0" xfId="19" applyFont="1" applyBorder="1" applyAlignment="1">
      <alignment horizontal="center"/>
    </xf>
    <xf numFmtId="0" fontId="9" fillId="0" borderId="0" xfId="19" applyFont="1" applyBorder="1" applyAlignment="1">
      <alignment horizontal="center"/>
    </xf>
    <xf numFmtId="0" fontId="11" fillId="0" borderId="0" xfId="48" applyFont="1" applyAlignment="1">
      <alignment horizontal="left"/>
    </xf>
    <xf numFmtId="0" fontId="45" fillId="0" borderId="0" xfId="0" applyFont="1" applyAlignment="1"/>
    <xf numFmtId="0" fontId="44" fillId="0" borderId="0" xfId="50" applyFont="1"/>
    <xf numFmtId="0" fontId="44" fillId="0" borderId="0" xfId="22" applyFont="1"/>
    <xf numFmtId="0" fontId="44" fillId="0" borderId="0" xfId="64" applyFont="1"/>
    <xf numFmtId="0" fontId="44" fillId="0" borderId="0" xfId="62" applyFont="1"/>
    <xf numFmtId="0" fontId="44" fillId="0" borderId="0" xfId="47" applyFont="1"/>
    <xf numFmtId="0" fontId="44" fillId="0" borderId="0" xfId="36" applyFont="1"/>
    <xf numFmtId="0" fontId="44" fillId="0" borderId="0" xfId="29" applyFont="1"/>
    <xf numFmtId="0" fontId="44" fillId="0" borderId="0" xfId="44" applyFont="1"/>
    <xf numFmtId="0" fontId="44" fillId="0" borderId="0" xfId="0" applyFont="1" applyAlignment="1"/>
    <xf numFmtId="0" fontId="44" fillId="0" borderId="0" xfId="42" applyFont="1"/>
    <xf numFmtId="0" fontId="44" fillId="0" borderId="0" xfId="68" applyFont="1"/>
    <xf numFmtId="0" fontId="44" fillId="0" borderId="0" xfId="43" applyFont="1"/>
    <xf numFmtId="0" fontId="44" fillId="0" borderId="0" xfId="52" applyFont="1"/>
    <xf numFmtId="0" fontId="46" fillId="0" borderId="0" xfId="0" applyFont="1" applyAlignment="1"/>
    <xf numFmtId="0" fontId="44" fillId="0" borderId="0" xfId="23" applyFont="1"/>
    <xf numFmtId="0" fontId="44" fillId="0" borderId="0" xfId="19" applyFont="1"/>
    <xf numFmtId="0" fontId="45" fillId="0" borderId="0" xfId="0" applyFont="1" applyFill="1" applyAlignment="1"/>
    <xf numFmtId="0" fontId="46" fillId="0" borderId="0" xfId="19" applyFont="1"/>
    <xf numFmtId="0" fontId="44" fillId="0" borderId="0" xfId="18" applyFont="1"/>
    <xf numFmtId="0" fontId="44" fillId="0" borderId="0" xfId="13" applyFont="1"/>
    <xf numFmtId="0" fontId="44" fillId="0" borderId="0" xfId="7" applyFont="1"/>
    <xf numFmtId="0" fontId="44" fillId="0" borderId="0" xfId="24" applyFont="1"/>
    <xf numFmtId="0" fontId="44" fillId="0" borderId="0" xfId="30" applyFont="1"/>
    <xf numFmtId="2" fontId="25" fillId="0" borderId="18" xfId="42" applyNumberFormat="1" applyFont="1" applyBorder="1" applyAlignment="1">
      <alignment horizontal="right" vertical="center"/>
    </xf>
    <xf numFmtId="2" fontId="25" fillId="0" borderId="2" xfId="0" applyNumberFormat="1" applyFont="1" applyBorder="1" applyAlignment="1" applyProtection="1">
      <alignment horizontal="right"/>
      <protection locked="0"/>
    </xf>
    <xf numFmtId="2" fontId="25" fillId="0" borderId="6" xfId="42" applyNumberFormat="1" applyFont="1" applyBorder="1" applyAlignment="1">
      <alignment horizontal="right" vertical="center"/>
    </xf>
    <xf numFmtId="2" fontId="25" fillId="0" borderId="18" xfId="58" applyNumberFormat="1" applyFont="1" applyBorder="1" applyAlignment="1">
      <alignment horizontal="right" vertical="center"/>
    </xf>
    <xf numFmtId="2" fontId="25" fillId="0" borderId="6" xfId="58" applyNumberFormat="1" applyFont="1" applyBorder="1" applyAlignment="1">
      <alignment horizontal="right" vertical="center"/>
    </xf>
    <xf numFmtId="2" fontId="25" fillId="0" borderId="18" xfId="45" applyNumberFormat="1" applyFont="1" applyBorder="1" applyAlignment="1">
      <alignment horizontal="right" vertical="center"/>
    </xf>
    <xf numFmtId="2" fontId="25" fillId="0" borderId="6" xfId="45" applyNumberFormat="1" applyFont="1" applyBorder="1" applyAlignment="1">
      <alignment horizontal="right" vertical="center"/>
    </xf>
    <xf numFmtId="2" fontId="25" fillId="0" borderId="18" xfId="65" applyNumberFormat="1" applyFont="1" applyBorder="1" applyAlignment="1">
      <alignment horizontal="right" vertical="center"/>
    </xf>
    <xf numFmtId="2" fontId="25" fillId="0" borderId="6" xfId="65" applyNumberFormat="1" applyFont="1" applyBorder="1" applyAlignment="1">
      <alignment horizontal="right" vertical="center"/>
    </xf>
    <xf numFmtId="2" fontId="25" fillId="0" borderId="18" xfId="39" applyNumberFormat="1" applyFont="1" applyBorder="1" applyAlignment="1">
      <alignment horizontal="right" vertical="center"/>
    </xf>
    <xf numFmtId="2" fontId="25" fillId="0" borderId="6" xfId="39" applyNumberFormat="1" applyFont="1" applyBorder="1" applyAlignment="1">
      <alignment horizontal="right" vertical="center"/>
    </xf>
    <xf numFmtId="2" fontId="25" fillId="0" borderId="2" xfId="0" applyNumberFormat="1" applyFont="1" applyBorder="1" applyAlignment="1">
      <alignment horizontal="right" vertical="center"/>
    </xf>
    <xf numFmtId="2" fontId="25" fillId="0" borderId="2" xfId="0" applyNumberFormat="1" applyFont="1" applyBorder="1" applyAlignment="1">
      <alignment horizontal="right" vertical="center" wrapText="1"/>
    </xf>
    <xf numFmtId="2" fontId="25" fillId="0" borderId="18" xfId="40" applyNumberFormat="1" applyFont="1" applyBorder="1" applyAlignment="1">
      <alignment horizontal="right" vertical="center"/>
    </xf>
    <xf numFmtId="2" fontId="25" fillId="0" borderId="18" xfId="54" applyNumberFormat="1" applyFont="1" applyBorder="1" applyAlignment="1">
      <alignment horizontal="right" vertical="center"/>
    </xf>
    <xf numFmtId="2" fontId="25" fillId="0" borderId="6" xfId="54" applyNumberFormat="1" applyFont="1" applyBorder="1" applyAlignment="1">
      <alignment horizontal="right" vertical="center"/>
    </xf>
    <xf numFmtId="166" fontId="24" fillId="0" borderId="4" xfId="54" applyNumberFormat="1" applyFont="1" applyBorder="1" applyAlignment="1">
      <alignment horizontal="right" vertical="center"/>
    </xf>
    <xf numFmtId="166" fontId="24" fillId="0" borderId="4" xfId="51" applyNumberFormat="1" applyFont="1" applyBorder="1" applyAlignment="1">
      <alignment horizontal="right" vertical="center"/>
    </xf>
    <xf numFmtId="0" fontId="25" fillId="0" borderId="2" xfId="0" applyFont="1" applyBorder="1" applyAlignment="1">
      <alignment horizontal="center" vertical="center"/>
    </xf>
    <xf numFmtId="0" fontId="25" fillId="0" borderId="18" xfId="9" applyFont="1" applyBorder="1" applyAlignment="1">
      <alignment horizontal="center" vertical="center"/>
    </xf>
    <xf numFmtId="2" fontId="25" fillId="0" borderId="6" xfId="9" applyNumberFormat="1" applyFont="1" applyBorder="1" applyAlignment="1">
      <alignment horizontal="center" vertical="center"/>
    </xf>
    <xf numFmtId="2" fontId="24" fillId="0" borderId="4" xfId="9" applyNumberFormat="1" applyFont="1" applyBorder="1" applyAlignment="1">
      <alignment horizontal="right" vertical="center"/>
    </xf>
    <xf numFmtId="2" fontId="9" fillId="0" borderId="6" xfId="15" applyNumberFormat="1" applyFont="1" applyBorder="1" applyAlignment="1">
      <alignment horizontal="center" vertical="center"/>
    </xf>
    <xf numFmtId="0" fontId="9" fillId="0" borderId="2" xfId="13" applyFont="1" applyBorder="1" applyAlignment="1">
      <alignment horizontal="center" vertical="center"/>
    </xf>
    <xf numFmtId="0" fontId="25" fillId="0" borderId="18" xfId="16" applyFont="1" applyBorder="1" applyAlignment="1">
      <alignment horizontal="center" vertical="center"/>
    </xf>
    <xf numFmtId="0" fontId="25" fillId="0" borderId="18" xfId="17" applyFont="1" applyBorder="1" applyAlignment="1">
      <alignment horizontal="center" vertical="center"/>
    </xf>
    <xf numFmtId="0" fontId="25" fillId="0" borderId="18" xfId="18" applyFont="1" applyBorder="1" applyAlignment="1">
      <alignment horizontal="center" vertical="center"/>
    </xf>
    <xf numFmtId="0" fontId="25" fillId="0" borderId="18" xfId="19" applyFont="1" applyBorder="1" applyAlignment="1">
      <alignment horizontal="center" vertical="center"/>
    </xf>
    <xf numFmtId="2" fontId="25" fillId="0" borderId="6" xfId="19" applyNumberFormat="1" applyFont="1" applyBorder="1" applyAlignment="1">
      <alignment horizontal="center" vertical="center"/>
    </xf>
    <xf numFmtId="2" fontId="24" fillId="0" borderId="4" xfId="19" applyNumberFormat="1" applyFont="1" applyBorder="1" applyAlignment="1">
      <alignment horizontal="right" vertical="center"/>
    </xf>
    <xf numFmtId="2" fontId="25" fillId="0" borderId="6" xfId="19" applyNumberFormat="1" applyFont="1" applyBorder="1" applyAlignment="1">
      <alignment vertical="center"/>
    </xf>
    <xf numFmtId="2" fontId="25" fillId="0" borderId="18" xfId="55" applyNumberFormat="1" applyFont="1" applyBorder="1" applyAlignment="1">
      <alignment horizontal="right" vertical="center"/>
    </xf>
    <xf numFmtId="2" fontId="25" fillId="0" borderId="6" xfId="55" applyNumberFormat="1" applyFont="1" applyBorder="1" applyAlignment="1">
      <alignment horizontal="right" vertical="center"/>
    </xf>
    <xf numFmtId="166" fontId="24" fillId="0" borderId="4" xfId="55" applyNumberFormat="1" applyFont="1" applyBorder="1" applyAlignment="1">
      <alignment horizontal="right" vertical="center"/>
    </xf>
    <xf numFmtId="0" fontId="25" fillId="0" borderId="2" xfId="30" applyFont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right"/>
    </xf>
    <xf numFmtId="2" fontId="25" fillId="0" borderId="3" xfId="0" applyNumberFormat="1" applyFont="1" applyFill="1" applyBorder="1" applyAlignment="1">
      <alignment horizontal="right" vertical="center"/>
    </xf>
    <xf numFmtId="0" fontId="9" fillId="0" borderId="3" xfId="19" applyFont="1" applyFill="1" applyBorder="1" applyAlignment="1">
      <alignment horizontal="center" vertical="center"/>
    </xf>
    <xf numFmtId="166" fontId="25" fillId="0" borderId="5" xfId="0" applyNumberFormat="1" applyFont="1" applyFill="1" applyBorder="1" applyAlignment="1">
      <alignment horizontal="center" vertical="center"/>
    </xf>
    <xf numFmtId="166" fontId="25" fillId="0" borderId="3" xfId="19" applyNumberFormat="1" applyFont="1" applyFill="1" applyBorder="1" applyAlignment="1">
      <alignment horizontal="center" vertical="center"/>
    </xf>
    <xf numFmtId="0" fontId="25" fillId="0" borderId="18" xfId="19" applyFont="1" applyFill="1" applyBorder="1" applyAlignment="1">
      <alignment horizontal="center" vertical="center"/>
    </xf>
    <xf numFmtId="2" fontId="25" fillId="0" borderId="19" xfId="0" applyNumberFormat="1" applyFont="1" applyFill="1" applyBorder="1" applyAlignment="1">
      <alignment horizontal="center" vertical="center"/>
    </xf>
    <xf numFmtId="0" fontId="25" fillId="0" borderId="3" xfId="19" applyFont="1" applyFill="1" applyBorder="1" applyAlignment="1">
      <alignment horizontal="center" vertical="center"/>
    </xf>
    <xf numFmtId="2" fontId="25" fillId="0" borderId="3" xfId="19" applyNumberFormat="1" applyFont="1" applyFill="1" applyBorder="1" applyAlignment="1">
      <alignment horizontal="right" vertical="center"/>
    </xf>
    <xf numFmtId="0" fontId="9" fillId="0" borderId="0" xfId="19" applyFont="1" applyFill="1" applyAlignment="1">
      <alignment horizontal="center" vertical="center"/>
    </xf>
    <xf numFmtId="2" fontId="25" fillId="0" borderId="0" xfId="0" applyNumberFormat="1" applyFont="1" applyFill="1" applyBorder="1" applyAlignment="1">
      <alignment horizontal="center" vertical="center"/>
    </xf>
    <xf numFmtId="2" fontId="25" fillId="0" borderId="3" xfId="19" applyNumberFormat="1" applyFont="1" applyFill="1" applyBorder="1" applyAlignment="1">
      <alignment horizontal="center" vertical="center"/>
    </xf>
    <xf numFmtId="0" fontId="9" fillId="0" borderId="3" xfId="18" applyFont="1" applyFill="1" applyBorder="1" applyAlignment="1">
      <alignment horizontal="center" vertical="center"/>
    </xf>
    <xf numFmtId="0" fontId="25" fillId="0" borderId="3" xfId="18" applyFont="1" applyFill="1" applyBorder="1" applyAlignment="1">
      <alignment horizontal="center" vertical="center"/>
    </xf>
    <xf numFmtId="0" fontId="9" fillId="0" borderId="0" xfId="18" applyFont="1" applyFill="1" applyAlignment="1">
      <alignment horizontal="center" vertical="center"/>
    </xf>
    <xf numFmtId="0" fontId="9" fillId="0" borderId="3" xfId="17" applyFont="1" applyFill="1" applyBorder="1" applyAlignment="1">
      <alignment horizontal="center" vertical="center"/>
    </xf>
    <xf numFmtId="0" fontId="9" fillId="0" borderId="0" xfId="17" applyFont="1" applyFill="1" applyAlignment="1">
      <alignment horizontal="center" vertical="center"/>
    </xf>
    <xf numFmtId="0" fontId="9" fillId="0" borderId="3" xfId="16" applyFont="1" applyFill="1" applyBorder="1" applyAlignment="1">
      <alignment horizontal="center" vertical="center"/>
    </xf>
    <xf numFmtId="0" fontId="9" fillId="0" borderId="0" xfId="16" applyFont="1" applyFill="1" applyAlignment="1">
      <alignment horizontal="center" vertical="center"/>
    </xf>
    <xf numFmtId="0" fontId="9" fillId="0" borderId="3" xfId="13" applyFont="1" applyFill="1" applyBorder="1" applyAlignment="1">
      <alignment horizontal="center" vertical="center"/>
    </xf>
    <xf numFmtId="2" fontId="25" fillId="0" borderId="3" xfId="13" applyNumberFormat="1" applyFont="1" applyFill="1" applyBorder="1" applyAlignment="1">
      <alignment horizontal="right" vertical="center"/>
    </xf>
    <xf numFmtId="0" fontId="9" fillId="0" borderId="0" xfId="13" applyFont="1" applyFill="1" applyAlignment="1">
      <alignment horizontal="center" vertical="center"/>
    </xf>
    <xf numFmtId="0" fontId="9" fillId="0" borderId="3" xfId="15" applyFont="1" applyFill="1" applyBorder="1" applyAlignment="1">
      <alignment horizontal="center" vertical="center"/>
    </xf>
    <xf numFmtId="0" fontId="9" fillId="0" borderId="0" xfId="15" applyFont="1" applyFill="1" applyAlignment="1">
      <alignment horizontal="center" vertical="center"/>
    </xf>
    <xf numFmtId="0" fontId="9" fillId="0" borderId="3" xfId="14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9" fillId="0" borderId="0" xfId="14" applyFont="1" applyFill="1" applyAlignment="1">
      <alignment horizontal="center" vertical="center"/>
    </xf>
    <xf numFmtId="0" fontId="9" fillId="0" borderId="3" xfId="12" applyFont="1" applyFill="1" applyBorder="1" applyAlignment="1">
      <alignment horizontal="center" vertical="center"/>
    </xf>
    <xf numFmtId="0" fontId="9" fillId="0" borderId="0" xfId="12" applyFont="1" applyFill="1" applyAlignment="1">
      <alignment horizontal="center" vertical="center"/>
    </xf>
    <xf numFmtId="0" fontId="9" fillId="0" borderId="3" xfId="7" applyFont="1" applyFill="1" applyBorder="1" applyAlignment="1">
      <alignment horizontal="center" vertical="center"/>
    </xf>
    <xf numFmtId="0" fontId="25" fillId="0" borderId="3" xfId="7" applyFont="1" applyFill="1" applyBorder="1" applyAlignment="1">
      <alignment horizontal="center" vertical="center"/>
    </xf>
    <xf numFmtId="0" fontId="9" fillId="0" borderId="0" xfId="7" applyFont="1" applyFill="1" applyAlignment="1">
      <alignment horizontal="center" vertical="center"/>
    </xf>
    <xf numFmtId="0" fontId="9" fillId="0" borderId="3" xfId="25" applyFont="1" applyFill="1" applyBorder="1" applyAlignment="1">
      <alignment horizontal="center" vertical="center"/>
    </xf>
    <xf numFmtId="0" fontId="9" fillId="0" borderId="0" xfId="25" applyFont="1" applyFill="1" applyAlignment="1">
      <alignment horizontal="center" vertical="center"/>
    </xf>
    <xf numFmtId="0" fontId="9" fillId="0" borderId="3" xfId="24" applyFont="1" applyFill="1" applyBorder="1" applyAlignment="1">
      <alignment horizontal="center" vertical="center"/>
    </xf>
    <xf numFmtId="0" fontId="25" fillId="0" borderId="3" xfId="24" applyFont="1" applyFill="1" applyBorder="1" applyAlignment="1">
      <alignment horizontal="center" vertical="center"/>
    </xf>
    <xf numFmtId="2" fontId="25" fillId="0" borderId="3" xfId="24" applyNumberFormat="1" applyFont="1" applyFill="1" applyBorder="1" applyAlignment="1">
      <alignment horizontal="right" vertical="center"/>
    </xf>
    <xf numFmtId="0" fontId="9" fillId="0" borderId="0" xfId="24" applyFont="1" applyFill="1" applyAlignment="1">
      <alignment horizontal="center" vertical="center"/>
    </xf>
    <xf numFmtId="0" fontId="9" fillId="0" borderId="3" xfId="32" applyFont="1" applyFill="1" applyBorder="1" applyAlignment="1">
      <alignment horizontal="center" vertical="center"/>
    </xf>
    <xf numFmtId="0" fontId="9" fillId="0" borderId="0" xfId="32" applyFont="1" applyFill="1" applyAlignment="1">
      <alignment horizontal="center" vertical="center"/>
    </xf>
    <xf numFmtId="0" fontId="9" fillId="0" borderId="3" xfId="30" applyFont="1" applyFill="1" applyBorder="1" applyAlignment="1">
      <alignment horizontal="center" vertical="center"/>
    </xf>
    <xf numFmtId="0" fontId="25" fillId="0" borderId="3" xfId="30" applyFont="1" applyFill="1" applyBorder="1" applyAlignment="1">
      <alignment horizontal="center" vertical="center"/>
    </xf>
    <xf numFmtId="0" fontId="25" fillId="0" borderId="2" xfId="30" applyFont="1" applyFill="1" applyBorder="1" applyAlignment="1">
      <alignment horizontal="center" vertical="center"/>
    </xf>
    <xf numFmtId="2" fontId="25" fillId="0" borderId="3" xfId="30" applyNumberFormat="1" applyFont="1" applyFill="1" applyBorder="1" applyAlignment="1">
      <alignment horizontal="right" vertical="center"/>
    </xf>
    <xf numFmtId="0" fontId="9" fillId="0" borderId="0" xfId="30" applyFont="1" applyFill="1" applyAlignment="1">
      <alignment horizontal="center" vertical="center"/>
    </xf>
    <xf numFmtId="0" fontId="9" fillId="0" borderId="3" xfId="9" applyFont="1" applyFill="1" applyBorder="1" applyAlignment="1">
      <alignment horizontal="center" vertical="center"/>
    </xf>
    <xf numFmtId="0" fontId="25" fillId="0" borderId="3" xfId="9" applyFont="1" applyFill="1" applyBorder="1" applyAlignment="1">
      <alignment horizontal="center" vertical="center"/>
    </xf>
    <xf numFmtId="0" fontId="25" fillId="0" borderId="18" xfId="9" applyFont="1" applyFill="1" applyBorder="1" applyAlignment="1">
      <alignment horizontal="center" vertical="center"/>
    </xf>
    <xf numFmtId="0" fontId="9" fillId="0" borderId="0" xfId="9" applyFont="1" applyFill="1" applyAlignment="1">
      <alignment horizontal="center" vertical="center"/>
    </xf>
    <xf numFmtId="0" fontId="9" fillId="0" borderId="3" xfId="8" applyFont="1" applyFill="1" applyBorder="1" applyAlignment="1">
      <alignment horizontal="center" vertical="center"/>
    </xf>
    <xf numFmtId="0" fontId="9" fillId="0" borderId="0" xfId="8" applyFont="1" applyFill="1" applyAlignment="1">
      <alignment horizontal="center" vertical="center"/>
    </xf>
    <xf numFmtId="0" fontId="9" fillId="0" borderId="3" xfId="23" applyFont="1" applyFill="1" applyBorder="1" applyAlignment="1">
      <alignment horizontal="center" vertical="center"/>
    </xf>
    <xf numFmtId="0" fontId="9" fillId="0" borderId="0" xfId="23" applyFont="1" applyFill="1" applyAlignment="1">
      <alignment horizontal="center" vertical="center"/>
    </xf>
    <xf numFmtId="0" fontId="25" fillId="0" borderId="3" xfId="31" applyFont="1" applyFill="1" applyBorder="1" applyAlignment="1">
      <alignment horizontal="center"/>
    </xf>
    <xf numFmtId="0" fontId="7" fillId="0" borderId="0" xfId="31" applyFill="1"/>
    <xf numFmtId="2" fontId="7" fillId="0" borderId="0" xfId="31" applyNumberFormat="1" applyFill="1"/>
    <xf numFmtId="0" fontId="7" fillId="0" borderId="0" xfId="31" applyFill="1" applyAlignment="1"/>
    <xf numFmtId="0" fontId="9" fillId="0" borderId="3" xfId="51" applyFont="1" applyFill="1" applyBorder="1" applyAlignment="1">
      <alignment horizontal="center" vertical="center"/>
    </xf>
    <xf numFmtId="2" fontId="25" fillId="0" borderId="2" xfId="0" applyNumberFormat="1" applyFont="1" applyFill="1" applyBorder="1" applyAlignment="1">
      <alignment horizontal="right" vertical="center"/>
    </xf>
    <xf numFmtId="0" fontId="9" fillId="0" borderId="0" xfId="51" applyFont="1" applyFill="1" applyAlignment="1">
      <alignment horizontal="center" vertical="center"/>
    </xf>
    <xf numFmtId="0" fontId="9" fillId="0" borderId="3" xfId="50" applyFont="1" applyFill="1" applyBorder="1" applyAlignment="1">
      <alignment horizontal="center" vertical="center"/>
    </xf>
    <xf numFmtId="2" fontId="25" fillId="0" borderId="3" xfId="50" applyNumberFormat="1" applyFont="1" applyFill="1" applyBorder="1" applyAlignment="1">
      <alignment horizontal="right" vertical="center"/>
    </xf>
    <xf numFmtId="0" fontId="9" fillId="0" borderId="0" xfId="50" applyFont="1" applyFill="1" applyAlignment="1">
      <alignment horizontal="center" vertical="center"/>
    </xf>
    <xf numFmtId="0" fontId="9" fillId="0" borderId="3" xfId="67" applyFont="1" applyFill="1" applyBorder="1" applyAlignment="1">
      <alignment horizontal="center" vertical="center"/>
    </xf>
    <xf numFmtId="2" fontId="25" fillId="0" borderId="2" xfId="0" applyNumberFormat="1" applyFont="1" applyFill="1" applyBorder="1" applyAlignment="1">
      <alignment horizontal="right" vertical="center" wrapText="1"/>
    </xf>
    <xf numFmtId="0" fontId="9" fillId="0" borderId="0" xfId="67" applyFont="1" applyFill="1" applyAlignment="1">
      <alignment horizontal="center" vertical="center"/>
    </xf>
    <xf numFmtId="0" fontId="9" fillId="0" borderId="3" xfId="54" applyFont="1" applyFill="1" applyBorder="1" applyAlignment="1">
      <alignment horizontal="center" vertical="center"/>
    </xf>
    <xf numFmtId="2" fontId="25" fillId="0" borderId="3" xfId="54" applyNumberFormat="1" applyFont="1" applyFill="1" applyBorder="1" applyAlignment="1">
      <alignment horizontal="right" vertical="center"/>
    </xf>
    <xf numFmtId="2" fontId="25" fillId="0" borderId="18" xfId="54" applyNumberFormat="1" applyFont="1" applyFill="1" applyBorder="1" applyAlignment="1">
      <alignment horizontal="right" vertical="center"/>
    </xf>
    <xf numFmtId="0" fontId="9" fillId="0" borderId="0" xfId="54" applyFont="1" applyFill="1" applyAlignment="1">
      <alignment horizontal="center" vertical="center"/>
    </xf>
    <xf numFmtId="0" fontId="9" fillId="0" borderId="3" xfId="61" applyFont="1" applyFill="1" applyBorder="1" applyAlignment="1">
      <alignment horizontal="center" vertical="center"/>
    </xf>
    <xf numFmtId="0" fontId="9" fillId="0" borderId="0" xfId="61" applyFont="1" applyFill="1" applyAlignment="1">
      <alignment horizontal="center" vertical="center"/>
    </xf>
    <xf numFmtId="0" fontId="9" fillId="0" borderId="3" xfId="55" applyFont="1" applyFill="1" applyBorder="1" applyAlignment="1">
      <alignment horizontal="center" vertical="center"/>
    </xf>
    <xf numFmtId="2" fontId="25" fillId="0" borderId="3" xfId="55" applyNumberFormat="1" applyFont="1" applyFill="1" applyBorder="1" applyAlignment="1">
      <alignment horizontal="right" vertical="center"/>
    </xf>
    <xf numFmtId="2" fontId="25" fillId="0" borderId="18" xfId="55" applyNumberFormat="1" applyFont="1" applyFill="1" applyBorder="1" applyAlignment="1">
      <alignment horizontal="right" vertical="center"/>
    </xf>
    <xf numFmtId="0" fontId="9" fillId="0" borderId="0" xfId="55" applyFont="1" applyFill="1" applyAlignment="1">
      <alignment horizontal="center" vertical="center"/>
    </xf>
    <xf numFmtId="0" fontId="9" fillId="0" borderId="3" xfId="59" applyFont="1" applyFill="1" applyBorder="1" applyAlignment="1">
      <alignment horizontal="center" vertical="center"/>
    </xf>
    <xf numFmtId="0" fontId="9" fillId="0" borderId="0" xfId="59" applyFont="1" applyFill="1" applyAlignment="1">
      <alignment horizontal="center" vertical="center"/>
    </xf>
    <xf numFmtId="0" fontId="9" fillId="0" borderId="3" xfId="63" applyFont="1" applyFill="1" applyBorder="1" applyAlignment="1">
      <alignment horizontal="center" vertical="center"/>
    </xf>
    <xf numFmtId="0" fontId="9" fillId="0" borderId="0" xfId="63" applyFont="1" applyFill="1" applyAlignment="1">
      <alignment horizontal="center" vertical="center"/>
    </xf>
    <xf numFmtId="0" fontId="9" fillId="0" borderId="3" xfId="22" applyFont="1" applyFill="1" applyBorder="1" applyAlignment="1">
      <alignment horizontal="center" vertical="center"/>
    </xf>
    <xf numFmtId="0" fontId="9" fillId="0" borderId="0" xfId="22" applyFont="1" applyFill="1" applyAlignment="1">
      <alignment horizontal="center" vertical="center"/>
    </xf>
    <xf numFmtId="0" fontId="9" fillId="0" borderId="3" xfId="20" applyFont="1" applyFill="1" applyBorder="1" applyAlignment="1">
      <alignment horizontal="center" vertical="center"/>
    </xf>
    <xf numFmtId="0" fontId="9" fillId="0" borderId="0" xfId="20" applyFont="1" applyFill="1" applyAlignment="1">
      <alignment horizontal="center" vertical="center"/>
    </xf>
    <xf numFmtId="0" fontId="9" fillId="0" borderId="3" xfId="64" applyFont="1" applyFill="1" applyBorder="1" applyAlignment="1">
      <alignment horizontal="center" vertical="center"/>
    </xf>
    <xf numFmtId="2" fontId="25" fillId="0" borderId="3" xfId="64" applyNumberFormat="1" applyFont="1" applyFill="1" applyBorder="1" applyAlignment="1">
      <alignment horizontal="right" vertical="center"/>
    </xf>
    <xf numFmtId="0" fontId="9" fillId="0" borderId="0" xfId="64" applyFont="1" applyFill="1" applyAlignment="1">
      <alignment horizontal="center" vertical="center"/>
    </xf>
    <xf numFmtId="0" fontId="9" fillId="0" borderId="3" xfId="62" applyFont="1" applyFill="1" applyBorder="1" applyAlignment="1">
      <alignment horizontal="center" vertical="center"/>
    </xf>
    <xf numFmtId="0" fontId="9" fillId="0" borderId="0" xfId="62" applyFont="1" applyFill="1" applyAlignment="1">
      <alignment horizontal="center" vertical="center"/>
    </xf>
    <xf numFmtId="0" fontId="9" fillId="0" borderId="3" xfId="40" applyFont="1" applyFill="1" applyBorder="1" applyAlignment="1">
      <alignment horizontal="center" vertical="center"/>
    </xf>
    <xf numFmtId="2" fontId="25" fillId="0" borderId="3" xfId="40" applyNumberFormat="1" applyFont="1" applyFill="1" applyBorder="1" applyAlignment="1">
      <alignment horizontal="right" vertical="center"/>
    </xf>
    <xf numFmtId="0" fontId="9" fillId="0" borderId="0" xfId="40" applyFont="1" applyFill="1" applyAlignment="1">
      <alignment horizontal="center" vertical="center"/>
    </xf>
    <xf numFmtId="0" fontId="9" fillId="0" borderId="3" xfId="57" applyFont="1" applyFill="1" applyBorder="1" applyAlignment="1">
      <alignment horizontal="center" vertical="center"/>
    </xf>
    <xf numFmtId="0" fontId="9" fillId="0" borderId="0" xfId="57" applyFont="1" applyFill="1" applyAlignment="1">
      <alignment horizontal="center" vertical="center"/>
    </xf>
    <xf numFmtId="0" fontId="9" fillId="0" borderId="3" xfId="34" applyFont="1" applyFill="1" applyBorder="1" applyAlignment="1">
      <alignment horizontal="center" vertical="center"/>
    </xf>
    <xf numFmtId="0" fontId="9" fillId="0" borderId="0" xfId="34" applyFont="1" applyFill="1" applyAlignment="1">
      <alignment horizontal="center" vertical="center"/>
    </xf>
    <xf numFmtId="0" fontId="9" fillId="0" borderId="3" xfId="53" applyFont="1" applyFill="1" applyBorder="1" applyAlignment="1">
      <alignment horizontal="center" vertical="center"/>
    </xf>
    <xf numFmtId="0" fontId="9" fillId="0" borderId="0" xfId="53" applyFont="1" applyFill="1" applyAlignment="1">
      <alignment horizontal="center" vertical="center"/>
    </xf>
    <xf numFmtId="0" fontId="9" fillId="0" borderId="3" xfId="49" applyFont="1" applyFill="1" applyBorder="1" applyAlignment="1">
      <alignment horizontal="center" vertical="center"/>
    </xf>
    <xf numFmtId="0" fontId="9" fillId="0" borderId="0" xfId="49" applyFont="1" applyFill="1" applyAlignment="1">
      <alignment horizontal="center" vertical="center"/>
    </xf>
    <xf numFmtId="0" fontId="9" fillId="0" borderId="3" xfId="47" applyFont="1" applyFill="1" applyBorder="1" applyAlignment="1">
      <alignment horizontal="center" vertical="center"/>
    </xf>
    <xf numFmtId="2" fontId="25" fillId="0" borderId="3" xfId="47" applyNumberFormat="1" applyFont="1" applyFill="1" applyBorder="1" applyAlignment="1">
      <alignment horizontal="right" vertical="center"/>
    </xf>
    <xf numFmtId="0" fontId="9" fillId="0" borderId="0" xfId="47" applyFont="1" applyFill="1" applyAlignment="1">
      <alignment horizontal="center" vertical="center"/>
    </xf>
    <xf numFmtId="0" fontId="9" fillId="0" borderId="3" xfId="38" applyFont="1" applyFill="1" applyBorder="1" applyAlignment="1">
      <alignment horizontal="center" vertical="center"/>
    </xf>
    <xf numFmtId="0" fontId="9" fillId="0" borderId="0" xfId="38" applyFont="1" applyFill="1" applyAlignment="1">
      <alignment horizontal="center" vertical="center"/>
    </xf>
    <xf numFmtId="0" fontId="9" fillId="0" borderId="3" xfId="33" applyFont="1" applyFill="1" applyBorder="1" applyAlignment="1">
      <alignment horizontal="center" vertical="center"/>
    </xf>
    <xf numFmtId="0" fontId="9" fillId="0" borderId="0" xfId="33" applyFont="1" applyFill="1" applyAlignment="1">
      <alignment horizontal="center" vertical="center"/>
    </xf>
    <xf numFmtId="0" fontId="9" fillId="0" borderId="3" xfId="28" applyFont="1" applyFill="1" applyBorder="1" applyAlignment="1">
      <alignment horizontal="center" vertical="center"/>
    </xf>
    <xf numFmtId="0" fontId="9" fillId="0" borderId="0" xfId="28" applyFont="1" applyFill="1" applyAlignment="1">
      <alignment horizontal="center" vertical="center"/>
    </xf>
    <xf numFmtId="0" fontId="9" fillId="0" borderId="3" xfId="27" applyFont="1" applyFill="1" applyBorder="1" applyAlignment="1">
      <alignment horizontal="center" vertical="center"/>
    </xf>
    <xf numFmtId="2" fontId="25" fillId="0" borderId="3" xfId="27" applyNumberFormat="1" applyFont="1" applyFill="1" applyBorder="1" applyAlignment="1">
      <alignment horizontal="right" vertical="center"/>
    </xf>
    <xf numFmtId="0" fontId="9" fillId="0" borderId="0" xfId="27" applyFont="1" applyFill="1" applyAlignment="1">
      <alignment horizontal="center" vertical="center"/>
    </xf>
    <xf numFmtId="0" fontId="9" fillId="0" borderId="3" xfId="36" applyFont="1" applyFill="1" applyBorder="1" applyAlignment="1">
      <alignment horizontal="center" vertical="center"/>
    </xf>
    <xf numFmtId="2" fontId="25" fillId="0" borderId="3" xfId="36" applyNumberFormat="1" applyFont="1" applyFill="1" applyBorder="1" applyAlignment="1">
      <alignment horizontal="right" vertical="center"/>
    </xf>
    <xf numFmtId="0" fontId="9" fillId="0" borderId="0" xfId="36" applyFont="1" applyFill="1" applyAlignment="1">
      <alignment horizontal="center" vertical="center"/>
    </xf>
    <xf numFmtId="0" fontId="9" fillId="0" borderId="3" xfId="29" applyFont="1" applyFill="1" applyBorder="1" applyAlignment="1">
      <alignment horizontal="center" vertical="center"/>
    </xf>
    <xf numFmtId="2" fontId="25" fillId="0" borderId="3" xfId="29" applyNumberFormat="1" applyFont="1" applyFill="1" applyBorder="1" applyAlignment="1">
      <alignment horizontal="right" vertical="center"/>
    </xf>
    <xf numFmtId="0" fontId="9" fillId="0" borderId="0" xfId="29" applyFont="1" applyFill="1" applyAlignment="1">
      <alignment horizontal="center" vertical="center"/>
    </xf>
    <xf numFmtId="0" fontId="9" fillId="0" borderId="3" xfId="37" applyFont="1" applyFill="1" applyBorder="1" applyAlignment="1">
      <alignment horizontal="center" vertical="center"/>
    </xf>
    <xf numFmtId="0" fontId="9" fillId="0" borderId="0" xfId="37" applyFont="1" applyFill="1" applyAlignment="1">
      <alignment horizontal="center" vertical="center"/>
    </xf>
    <xf numFmtId="0" fontId="9" fillId="0" borderId="3" xfId="46" applyFont="1" applyFill="1" applyBorder="1" applyAlignment="1">
      <alignment horizontal="center" vertical="center"/>
    </xf>
    <xf numFmtId="0" fontId="9" fillId="0" borderId="0" xfId="46" applyFont="1" applyFill="1" applyAlignment="1">
      <alignment horizontal="center" vertical="center"/>
    </xf>
    <xf numFmtId="0" fontId="9" fillId="0" borderId="3" xfId="60" applyFont="1" applyFill="1" applyBorder="1" applyAlignment="1">
      <alignment horizontal="center" vertical="center"/>
    </xf>
    <xf numFmtId="0" fontId="9" fillId="0" borderId="0" xfId="60" applyFont="1" applyFill="1" applyAlignment="1">
      <alignment horizontal="center" vertical="center"/>
    </xf>
    <xf numFmtId="0" fontId="9" fillId="0" borderId="3" xfId="44" applyFont="1" applyFill="1" applyBorder="1" applyAlignment="1">
      <alignment horizontal="center" vertical="center"/>
    </xf>
    <xf numFmtId="0" fontId="9" fillId="0" borderId="0" xfId="44" applyFont="1" applyFill="1" applyAlignment="1">
      <alignment horizontal="center" vertical="center"/>
    </xf>
    <xf numFmtId="0" fontId="9" fillId="0" borderId="3" xfId="56" applyFont="1" applyFill="1" applyBorder="1" applyAlignment="1">
      <alignment horizontal="center" vertical="center"/>
    </xf>
    <xf numFmtId="0" fontId="9" fillId="0" borderId="0" xfId="56" applyFont="1" applyFill="1" applyAlignment="1">
      <alignment horizontal="center" vertical="center"/>
    </xf>
    <xf numFmtId="0" fontId="9" fillId="0" borderId="3" xfId="41" applyFont="1" applyFill="1" applyBorder="1" applyAlignment="1">
      <alignment horizontal="center" vertical="center"/>
    </xf>
    <xf numFmtId="0" fontId="9" fillId="0" borderId="0" xfId="41" applyFont="1" applyFill="1" applyAlignment="1">
      <alignment horizontal="center" vertical="center"/>
    </xf>
    <xf numFmtId="0" fontId="23" fillId="0" borderId="0" xfId="0" applyFont="1" applyFill="1" applyBorder="1" applyAlignment="1">
      <alignment wrapText="1"/>
    </xf>
    <xf numFmtId="0" fontId="9" fillId="0" borderId="3" xfId="66" applyFont="1" applyFill="1" applyBorder="1" applyAlignment="1">
      <alignment horizontal="center" vertical="center"/>
    </xf>
    <xf numFmtId="0" fontId="9" fillId="0" borderId="0" xfId="66" applyFont="1" applyFill="1" applyAlignment="1">
      <alignment horizontal="center" vertical="center"/>
    </xf>
    <xf numFmtId="0" fontId="9" fillId="0" borderId="3" xfId="35" applyFont="1" applyFill="1" applyBorder="1" applyAlignment="1">
      <alignment horizontal="center" vertical="center"/>
    </xf>
    <xf numFmtId="0" fontId="9" fillId="0" borderId="0" xfId="35" applyFont="1" applyFill="1" applyAlignment="1">
      <alignment horizontal="center" vertical="center"/>
    </xf>
    <xf numFmtId="0" fontId="9" fillId="0" borderId="3" xfId="48" applyFont="1" applyFill="1" applyBorder="1" applyAlignment="1">
      <alignment horizontal="center" vertical="center"/>
    </xf>
    <xf numFmtId="0" fontId="9" fillId="0" borderId="0" xfId="48" applyFont="1" applyFill="1" applyAlignment="1">
      <alignment horizontal="center" vertical="center"/>
    </xf>
    <xf numFmtId="0" fontId="9" fillId="0" borderId="3" xfId="21" applyFont="1" applyFill="1" applyBorder="1" applyAlignment="1">
      <alignment horizontal="center" vertical="center"/>
    </xf>
    <xf numFmtId="0" fontId="9" fillId="0" borderId="0" xfId="21" applyFont="1" applyFill="1" applyAlignment="1">
      <alignment horizontal="center" vertical="center"/>
    </xf>
    <xf numFmtId="0" fontId="9" fillId="0" borderId="3" xfId="39" applyFont="1" applyFill="1" applyBorder="1" applyAlignment="1">
      <alignment horizontal="center" vertical="center"/>
    </xf>
    <xf numFmtId="2" fontId="25" fillId="0" borderId="3" xfId="0" applyNumberFormat="1" applyFont="1" applyFill="1" applyBorder="1" applyAlignment="1" applyProtection="1">
      <alignment horizontal="right"/>
      <protection locked="0"/>
    </xf>
    <xf numFmtId="2" fontId="25" fillId="0" borderId="3" xfId="39" applyNumberFormat="1" applyFont="1" applyFill="1" applyBorder="1" applyAlignment="1">
      <alignment horizontal="right" vertical="center"/>
    </xf>
    <xf numFmtId="2" fontId="25" fillId="0" borderId="2" xfId="0" applyNumberFormat="1" applyFont="1" applyFill="1" applyBorder="1" applyAlignment="1" applyProtection="1">
      <alignment horizontal="right"/>
      <protection locked="0"/>
    </xf>
    <xf numFmtId="0" fontId="9" fillId="0" borderId="0" xfId="39" applyFont="1" applyFill="1" applyAlignment="1">
      <alignment horizontal="center" vertical="center"/>
    </xf>
    <xf numFmtId="0" fontId="9" fillId="0" borderId="3" xfId="65" applyFont="1" applyFill="1" applyBorder="1" applyAlignment="1">
      <alignment horizontal="center" vertical="center"/>
    </xf>
    <xf numFmtId="2" fontId="25" fillId="0" borderId="3" xfId="65" applyNumberFormat="1" applyFont="1" applyFill="1" applyBorder="1" applyAlignment="1">
      <alignment horizontal="right" vertical="center"/>
    </xf>
    <xf numFmtId="0" fontId="9" fillId="0" borderId="0" xfId="65" applyFont="1" applyFill="1" applyAlignment="1">
      <alignment horizontal="center" vertical="center"/>
    </xf>
    <xf numFmtId="0" fontId="9" fillId="0" borderId="3" xfId="45" applyFont="1" applyFill="1" applyBorder="1" applyAlignment="1">
      <alignment horizontal="center" vertical="center"/>
    </xf>
    <xf numFmtId="2" fontId="25" fillId="0" borderId="3" xfId="45" applyNumberFormat="1" applyFont="1" applyFill="1" applyBorder="1" applyAlignment="1">
      <alignment horizontal="right" vertical="center"/>
    </xf>
    <xf numFmtId="2" fontId="25" fillId="0" borderId="18" xfId="45" applyNumberFormat="1" applyFont="1" applyFill="1" applyBorder="1" applyAlignment="1">
      <alignment horizontal="right" vertical="center"/>
    </xf>
    <xf numFmtId="0" fontId="9" fillId="0" borderId="0" xfId="45" applyFont="1" applyFill="1" applyAlignment="1">
      <alignment horizontal="center" vertical="center"/>
    </xf>
    <xf numFmtId="0" fontId="9" fillId="0" borderId="3" xfId="58" applyFont="1" applyFill="1" applyBorder="1" applyAlignment="1">
      <alignment horizontal="center" vertical="center"/>
    </xf>
    <xf numFmtId="2" fontId="25" fillId="0" borderId="3" xfId="58" applyNumberFormat="1" applyFont="1" applyFill="1" applyBorder="1" applyAlignment="1">
      <alignment horizontal="right" vertical="center"/>
    </xf>
    <xf numFmtId="0" fontId="9" fillId="0" borderId="0" xfId="58" applyFont="1" applyFill="1" applyAlignment="1">
      <alignment horizontal="center" vertical="center"/>
    </xf>
    <xf numFmtId="0" fontId="9" fillId="0" borderId="3" xfId="42" applyFont="1" applyFill="1" applyBorder="1" applyAlignment="1">
      <alignment horizontal="center" vertical="center"/>
    </xf>
    <xf numFmtId="2" fontId="25" fillId="0" borderId="3" xfId="42" applyNumberFormat="1" applyFont="1" applyFill="1" applyBorder="1" applyAlignment="1">
      <alignment horizontal="right" vertical="center"/>
    </xf>
    <xf numFmtId="0" fontId="9" fillId="0" borderId="0" xfId="42" applyFont="1" applyFill="1" applyAlignment="1">
      <alignment horizontal="center" vertical="center"/>
    </xf>
    <xf numFmtId="0" fontId="9" fillId="0" borderId="3" xfId="68" applyFont="1" applyFill="1" applyBorder="1" applyAlignment="1">
      <alignment horizontal="center" vertical="center"/>
    </xf>
    <xf numFmtId="2" fontId="25" fillId="0" borderId="3" xfId="68" applyNumberFormat="1" applyFont="1" applyFill="1" applyBorder="1" applyAlignment="1">
      <alignment horizontal="right" vertical="center"/>
    </xf>
    <xf numFmtId="0" fontId="9" fillId="0" borderId="0" xfId="68" applyFont="1" applyFill="1" applyAlignment="1">
      <alignment horizontal="center" vertical="center"/>
    </xf>
    <xf numFmtId="0" fontId="9" fillId="0" borderId="3" xfId="43" applyFont="1" applyFill="1" applyBorder="1" applyAlignment="1">
      <alignment horizontal="center" vertical="center"/>
    </xf>
    <xf numFmtId="0" fontId="9" fillId="0" borderId="0" xfId="43" applyFont="1" applyFill="1" applyAlignment="1">
      <alignment horizontal="center" vertical="center"/>
    </xf>
    <xf numFmtId="0" fontId="9" fillId="0" borderId="3" xfId="52" applyFont="1" applyFill="1" applyBorder="1" applyAlignment="1">
      <alignment horizontal="center" vertical="center"/>
    </xf>
    <xf numFmtId="2" fontId="25" fillId="0" borderId="3" xfId="52" applyNumberFormat="1" applyFont="1" applyFill="1" applyBorder="1" applyAlignment="1">
      <alignment horizontal="right" vertical="center"/>
    </xf>
    <xf numFmtId="0" fontId="9" fillId="0" borderId="0" xfId="52" applyFont="1" applyFill="1" applyAlignment="1">
      <alignment horizontal="center" vertical="center"/>
    </xf>
    <xf numFmtId="0" fontId="45" fillId="0" borderId="0" xfId="0" applyNumberFormat="1" applyFont="1" applyAlignment="1"/>
    <xf numFmtId="0" fontId="15" fillId="0" borderId="0" xfId="51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14" fillId="0" borderId="0" xfId="31" applyFont="1" applyAlignment="1">
      <alignment horizontal="center"/>
    </xf>
    <xf numFmtId="0" fontId="18" fillId="0" borderId="16" xfId="10" applyFont="1" applyBorder="1"/>
    <xf numFmtId="0" fontId="12" fillId="0" borderId="0" xfId="10" applyFont="1" applyAlignment="1"/>
    <xf numFmtId="0" fontId="14" fillId="0" borderId="16" xfId="10" applyFont="1" applyBorder="1" applyAlignment="1"/>
    <xf numFmtId="167" fontId="14" fillId="0" borderId="3" xfId="70" applyNumberFormat="1" applyFont="1" applyBorder="1" applyAlignment="1">
      <alignment horizontal="right" vertical="top" wrapText="1"/>
    </xf>
    <xf numFmtId="167" fontId="25" fillId="0" borderId="3" xfId="10" applyNumberFormat="1" applyFont="1" applyBorder="1" applyAlignment="1">
      <alignment horizontal="center" vertical="center"/>
    </xf>
    <xf numFmtId="167" fontId="14" fillId="0" borderId="2" xfId="70" applyNumberFormat="1" applyFont="1" applyBorder="1" applyAlignment="1">
      <alignment horizontal="right" vertical="top" wrapText="1"/>
    </xf>
    <xf numFmtId="167" fontId="25" fillId="0" borderId="3" xfId="10" applyNumberFormat="1" applyFont="1" applyBorder="1" applyAlignment="1">
      <alignment horizontal="right" vertical="center"/>
    </xf>
    <xf numFmtId="167" fontId="9" fillId="0" borderId="0" xfId="10" applyNumberFormat="1" applyFont="1" applyAlignment="1">
      <alignment horizontal="center" vertical="center"/>
    </xf>
    <xf numFmtId="2" fontId="9" fillId="0" borderId="0" xfId="70" applyNumberFormat="1" applyFont="1" applyBorder="1" applyAlignment="1">
      <alignment horizontal="center"/>
    </xf>
    <xf numFmtId="0" fontId="25" fillId="0" borderId="3" xfId="10" applyFont="1" applyBorder="1" applyAlignment="1">
      <alignment horizontal="center" vertical="center"/>
    </xf>
    <xf numFmtId="165" fontId="25" fillId="0" borderId="3" xfId="10" applyNumberFormat="1" applyFont="1" applyBorder="1" applyAlignment="1">
      <alignment horizontal="center" vertical="center"/>
    </xf>
    <xf numFmtId="2" fontId="25" fillId="0" borderId="3" xfId="10" applyNumberFormat="1" applyFont="1" applyBorder="1" applyAlignment="1">
      <alignment horizontal="center" vertical="center"/>
    </xf>
    <xf numFmtId="2" fontId="24" fillId="0" borderId="4" xfId="10" applyNumberFormat="1" applyFont="1" applyBorder="1" applyAlignment="1">
      <alignment horizontal="center" vertical="center"/>
    </xf>
    <xf numFmtId="0" fontId="35" fillId="0" borderId="0" xfId="70" applyFont="1" applyBorder="1" applyAlignment="1">
      <alignment wrapText="1"/>
    </xf>
    <xf numFmtId="2" fontId="24" fillId="0" borderId="3" xfId="10" applyNumberFormat="1" applyFont="1" applyBorder="1" applyAlignment="1">
      <alignment horizontal="right" vertical="center"/>
    </xf>
    <xf numFmtId="2" fontId="24" fillId="0" borderId="3" xfId="10" applyNumberFormat="1" applyFont="1" applyBorder="1" applyAlignment="1">
      <alignment horizontal="center" vertical="center"/>
    </xf>
    <xf numFmtId="0" fontId="36" fillId="0" borderId="0" xfId="70"/>
    <xf numFmtId="2" fontId="25" fillId="0" borderId="4" xfId="10" applyNumberFormat="1" applyFont="1" applyBorder="1" applyAlignment="1">
      <alignment horizontal="center" vertical="center"/>
    </xf>
    <xf numFmtId="0" fontId="36" fillId="0" borderId="0" xfId="70" applyAlignment="1"/>
    <xf numFmtId="0" fontId="12" fillId="0" borderId="17" xfId="70" applyFont="1" applyBorder="1" applyAlignment="1">
      <alignment horizontal="center" wrapText="1"/>
    </xf>
    <xf numFmtId="167" fontId="25" fillId="0" borderId="3" xfId="31" applyNumberFormat="1" applyFont="1" applyBorder="1" applyAlignment="1">
      <alignment horizontal="center"/>
    </xf>
    <xf numFmtId="167" fontId="24" fillId="0" borderId="3" xfId="31" applyNumberFormat="1" applyFont="1" applyBorder="1" applyAlignment="1">
      <alignment horizontal="center"/>
    </xf>
    <xf numFmtId="167" fontId="29" fillId="0" borderId="3" xfId="31" applyNumberFormat="1" applyFont="1" applyBorder="1" applyAlignment="1">
      <alignment horizontal="center"/>
    </xf>
    <xf numFmtId="0" fontId="48" fillId="0" borderId="3" xfId="31" applyFont="1" applyBorder="1" applyAlignment="1">
      <alignment horizontal="center"/>
    </xf>
    <xf numFmtId="0" fontId="25" fillId="0" borderId="3" xfId="31" applyNumberFormat="1" applyFont="1" applyBorder="1" applyAlignment="1">
      <alignment horizontal="center"/>
    </xf>
    <xf numFmtId="0" fontId="14" fillId="0" borderId="0" xfId="31" applyFont="1" applyAlignment="1">
      <alignment horizontal="center"/>
    </xf>
    <xf numFmtId="0" fontId="12" fillId="0" borderId="0" xfId="19" applyFont="1" applyBorder="1" applyAlignment="1">
      <alignment horizontal="center"/>
    </xf>
    <xf numFmtId="3" fontId="24" fillId="0" borderId="3" xfId="31" applyNumberFormat="1" applyFont="1" applyBorder="1" applyAlignment="1">
      <alignment horizontal="center"/>
    </xf>
    <xf numFmtId="3" fontId="24" fillId="0" borderId="0" xfId="31" applyNumberFormat="1" applyFont="1" applyAlignment="1">
      <alignment horizontal="center"/>
    </xf>
    <xf numFmtId="0" fontId="12" fillId="0" borderId="0" xfId="19" applyFont="1" applyBorder="1" applyAlignment="1">
      <alignment horizontal="center"/>
    </xf>
    <xf numFmtId="2" fontId="7" fillId="0" borderId="0" xfId="19" applyNumberFormat="1"/>
    <xf numFmtId="0" fontId="9" fillId="0" borderId="0" xfId="10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0" fillId="0" borderId="0" xfId="0" applyAlignment="1"/>
    <xf numFmtId="0" fontId="14" fillId="0" borderId="0" xfId="31" applyFont="1" applyAlignment="1">
      <alignment horizontal="center"/>
    </xf>
    <xf numFmtId="0" fontId="14" fillId="0" borderId="16" xfId="10" applyFont="1" applyBorder="1" applyAlignment="1">
      <alignment horizontal="center"/>
    </xf>
    <xf numFmtId="2" fontId="25" fillId="0" borderId="3" xfId="70" applyNumberFormat="1" applyFont="1" applyBorder="1" applyAlignment="1">
      <alignment horizontal="right" vertical="center"/>
    </xf>
    <xf numFmtId="2" fontId="25" fillId="0" borderId="0" xfId="10" applyNumberFormat="1" applyFont="1" applyAlignment="1">
      <alignment horizontal="right" vertical="center"/>
    </xf>
    <xf numFmtId="2" fontId="25" fillId="0" borderId="3" xfId="70" applyNumberFormat="1" applyFont="1" applyBorder="1" applyAlignment="1">
      <alignment horizontal="right" vertical="center" wrapText="1"/>
    </xf>
    <xf numFmtId="2" fontId="50" fillId="0" borderId="3" xfId="71" applyNumberFormat="1" applyFont="1" applyBorder="1" applyAlignment="1">
      <alignment horizontal="right" vertical="center"/>
    </xf>
    <xf numFmtId="2" fontId="25" fillId="0" borderId="2" xfId="70" applyNumberFormat="1" applyFont="1" applyBorder="1" applyAlignment="1">
      <alignment horizontal="right" vertical="center" wrapText="1"/>
    </xf>
    <xf numFmtId="0" fontId="19" fillId="0" borderId="3" xfId="0" applyFont="1" applyFill="1" applyBorder="1" applyAlignment="1">
      <alignment horizontal="left"/>
    </xf>
    <xf numFmtId="0" fontId="19" fillId="0" borderId="3" xfId="0" applyFont="1" applyBorder="1" applyAlignment="1">
      <alignment horizontal="left"/>
    </xf>
    <xf numFmtId="2" fontId="25" fillId="3" borderId="3" xfId="0" applyNumberFormat="1" applyFont="1" applyFill="1" applyBorder="1" applyAlignment="1">
      <alignment horizontal="right"/>
    </xf>
    <xf numFmtId="2" fontId="25" fillId="3" borderId="3" xfId="43" applyNumberFormat="1" applyFont="1" applyFill="1" applyBorder="1" applyAlignment="1">
      <alignment horizontal="right" vertical="center"/>
    </xf>
    <xf numFmtId="166" fontId="25" fillId="0" borderId="4" xfId="52" applyNumberFormat="1" applyFont="1" applyBorder="1" applyAlignment="1">
      <alignment horizontal="right" vertical="center"/>
    </xf>
    <xf numFmtId="2" fontId="25" fillId="3" borderId="3" xfId="52" applyNumberFormat="1" applyFont="1" applyFill="1" applyBorder="1" applyAlignment="1">
      <alignment horizontal="right"/>
    </xf>
    <xf numFmtId="166" fontId="25" fillId="0" borderId="4" xfId="43" applyNumberFormat="1" applyFont="1" applyBorder="1" applyAlignment="1">
      <alignment horizontal="right" vertical="center"/>
    </xf>
    <xf numFmtId="2" fontId="25" fillId="3" borderId="3" xfId="29" applyNumberFormat="1" applyFont="1" applyFill="1" applyBorder="1" applyAlignment="1">
      <alignment horizontal="right" vertical="center"/>
    </xf>
    <xf numFmtId="166" fontId="25" fillId="0" borderId="4" xfId="29" applyNumberFormat="1" applyFont="1" applyBorder="1" applyAlignment="1">
      <alignment horizontal="right" vertical="center"/>
    </xf>
    <xf numFmtId="2" fontId="25" fillId="3" borderId="3" xfId="68" applyNumberFormat="1" applyFont="1" applyFill="1" applyBorder="1" applyAlignment="1">
      <alignment horizontal="right" vertical="center"/>
    </xf>
    <xf numFmtId="166" fontId="25" fillId="0" borderId="4" xfId="68" applyNumberFormat="1" applyFont="1" applyBorder="1" applyAlignment="1">
      <alignment horizontal="right" vertical="center"/>
    </xf>
    <xf numFmtId="2" fontId="25" fillId="3" borderId="3" xfId="0" applyNumberFormat="1" applyFont="1" applyFill="1" applyBorder="1" applyAlignment="1">
      <alignment horizontal="right" vertical="center"/>
    </xf>
    <xf numFmtId="166" fontId="25" fillId="0" borderId="4" xfId="48" applyNumberFormat="1" applyFont="1" applyBorder="1" applyAlignment="1">
      <alignment horizontal="right" vertical="center"/>
    </xf>
    <xf numFmtId="0" fontId="39" fillId="3" borderId="3" xfId="0" applyFont="1" applyFill="1" applyBorder="1"/>
    <xf numFmtId="2" fontId="9" fillId="3" borderId="3" xfId="0" applyNumberFormat="1" applyFont="1" applyFill="1" applyBorder="1" applyAlignment="1">
      <alignment horizontal="right" vertical="center"/>
    </xf>
    <xf numFmtId="2" fontId="9" fillId="3" borderId="3" xfId="0" applyNumberFormat="1" applyFont="1" applyFill="1" applyBorder="1" applyAlignment="1">
      <alignment horizontal="right"/>
    </xf>
    <xf numFmtId="166" fontId="18" fillId="0" borderId="4" xfId="68" applyNumberFormat="1" applyFont="1" applyBorder="1" applyAlignment="1">
      <alignment horizontal="right" vertical="center"/>
    </xf>
    <xf numFmtId="166" fontId="39" fillId="0" borderId="4" xfId="68" applyNumberFormat="1" applyFont="1" applyBorder="1" applyAlignment="1">
      <alignment horizontal="right" vertical="center"/>
    </xf>
    <xf numFmtId="2" fontId="9" fillId="3" borderId="3" xfId="29" applyNumberFormat="1" applyFont="1" applyFill="1" applyBorder="1" applyAlignment="1">
      <alignment horizontal="right" vertical="center"/>
    </xf>
    <xf numFmtId="166" fontId="15" fillId="0" borderId="4" xfId="29" applyNumberFormat="1" applyFont="1" applyBorder="1" applyAlignment="1">
      <alignment horizontal="right" vertical="center"/>
    </xf>
    <xf numFmtId="166" fontId="9" fillId="0" borderId="4" xfId="29" applyNumberFormat="1" applyFont="1" applyBorder="1" applyAlignment="1">
      <alignment horizontal="right" vertical="center"/>
    </xf>
    <xf numFmtId="166" fontId="15" fillId="0" borderId="4" xfId="43" applyNumberFormat="1" applyFont="1" applyBorder="1" applyAlignment="1">
      <alignment horizontal="right" vertical="center"/>
    </xf>
    <xf numFmtId="166" fontId="9" fillId="0" borderId="4" xfId="43" applyNumberFormat="1" applyFont="1" applyBorder="1" applyAlignment="1">
      <alignment horizontal="right" vertical="center"/>
    </xf>
    <xf numFmtId="166" fontId="15" fillId="0" borderId="4" xfId="52" applyNumberFormat="1" applyFont="1" applyBorder="1" applyAlignment="1">
      <alignment horizontal="right" vertical="center"/>
    </xf>
    <xf numFmtId="166" fontId="9" fillId="0" borderId="4" xfId="52" applyNumberFormat="1" applyFont="1" applyBorder="1" applyAlignment="1">
      <alignment horizontal="right" vertical="center"/>
    </xf>
    <xf numFmtId="1" fontId="39" fillId="0" borderId="4" xfId="0" applyNumberFormat="1" applyFont="1" applyBorder="1" applyAlignment="1">
      <alignment horizontal="right" vertical="top"/>
    </xf>
    <xf numFmtId="2" fontId="48" fillId="0" borderId="3" xfId="42" applyNumberFormat="1" applyFont="1" applyBorder="1" applyAlignment="1">
      <alignment horizontal="right" vertical="center"/>
    </xf>
    <xf numFmtId="2" fontId="48" fillId="0" borderId="18" xfId="42" applyNumberFormat="1" applyFont="1" applyBorder="1" applyAlignment="1">
      <alignment horizontal="right" vertical="center"/>
    </xf>
    <xf numFmtId="2" fontId="48" fillId="0" borderId="3" xfId="58" applyNumberFormat="1" applyFont="1" applyFill="1" applyBorder="1" applyAlignment="1">
      <alignment horizontal="right" vertical="center"/>
    </xf>
    <xf numFmtId="2" fontId="48" fillId="0" borderId="3" xfId="58" applyNumberFormat="1" applyFont="1" applyBorder="1" applyAlignment="1">
      <alignment horizontal="right" vertical="center"/>
    </xf>
    <xf numFmtId="2" fontId="48" fillId="0" borderId="3" xfId="0" applyNumberFormat="1" applyFont="1" applyFill="1" applyBorder="1" applyAlignment="1" applyProtection="1">
      <alignment horizontal="right"/>
      <protection locked="0"/>
    </xf>
    <xf numFmtId="2" fontId="48" fillId="0" borderId="3" xfId="0" applyNumberFormat="1" applyFont="1" applyBorder="1" applyAlignment="1" applyProtection="1">
      <alignment horizontal="right"/>
      <protection locked="0"/>
    </xf>
    <xf numFmtId="166" fontId="18" fillId="0" borderId="4" xfId="42" applyNumberFormat="1" applyFont="1" applyBorder="1" applyAlignment="1">
      <alignment horizontal="right" vertical="center"/>
    </xf>
    <xf numFmtId="166" fontId="39" fillId="0" borderId="3" xfId="42" applyNumberFormat="1" applyFont="1" applyBorder="1" applyAlignment="1">
      <alignment horizontal="right" vertical="center"/>
    </xf>
    <xf numFmtId="166" fontId="18" fillId="0" borderId="4" xfId="58" applyNumberFormat="1" applyFont="1" applyBorder="1" applyAlignment="1">
      <alignment horizontal="right" vertical="center"/>
    </xf>
    <xf numFmtId="166" fontId="18" fillId="0" borderId="4" xfId="45" applyNumberFormat="1" applyFont="1" applyBorder="1" applyAlignment="1">
      <alignment horizontal="right" vertical="center"/>
    </xf>
    <xf numFmtId="166" fontId="39" fillId="0" borderId="3" xfId="45" applyNumberFormat="1" applyFont="1" applyBorder="1" applyAlignment="1">
      <alignment horizontal="right" vertical="center"/>
    </xf>
    <xf numFmtId="2" fontId="48" fillId="0" borderId="3" xfId="65" applyNumberFormat="1" applyFont="1" applyFill="1" applyBorder="1" applyAlignment="1">
      <alignment horizontal="right" vertical="center"/>
    </xf>
    <xf numFmtId="2" fontId="48" fillId="0" borderId="3" xfId="65" applyNumberFormat="1" applyFont="1" applyBorder="1" applyAlignment="1">
      <alignment horizontal="right" vertical="center"/>
    </xf>
    <xf numFmtId="166" fontId="18" fillId="0" borderId="4" xfId="65" applyNumberFormat="1" applyFont="1" applyBorder="1" applyAlignment="1">
      <alignment horizontal="right" vertical="center"/>
    </xf>
    <xf numFmtId="166" fontId="18" fillId="0" borderId="4" xfId="39" applyNumberFormat="1" applyFont="1" applyBorder="1" applyAlignment="1">
      <alignment horizontal="right" vertical="center"/>
    </xf>
    <xf numFmtId="166" fontId="18" fillId="0" borderId="4" xfId="48" applyNumberFormat="1" applyFont="1" applyBorder="1" applyAlignment="1">
      <alignment horizontal="right" vertical="center"/>
    </xf>
    <xf numFmtId="166" fontId="39" fillId="0" borderId="4" xfId="48" applyNumberFormat="1" applyFont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 vertical="center"/>
    </xf>
    <xf numFmtId="166" fontId="39" fillId="3" borderId="3" xfId="35" applyNumberFormat="1" applyFont="1" applyFill="1" applyBorder="1" applyAlignment="1">
      <alignment horizontal="right" vertical="center"/>
    </xf>
    <xf numFmtId="166" fontId="18" fillId="3" borderId="3" xfId="35" applyNumberFormat="1" applyFont="1" applyFill="1" applyBorder="1" applyAlignment="1">
      <alignment horizontal="right" vertical="center"/>
    </xf>
    <xf numFmtId="2" fontId="9" fillId="3" borderId="3" xfId="66" applyNumberFormat="1" applyFont="1" applyFill="1" applyBorder="1" applyAlignment="1">
      <alignment horizontal="right" vertical="center"/>
    </xf>
    <xf numFmtId="166" fontId="9" fillId="3" borderId="3" xfId="66" applyNumberFormat="1" applyFont="1" applyFill="1" applyBorder="1" applyAlignment="1">
      <alignment horizontal="right" vertical="center"/>
    </xf>
    <xf numFmtId="2" fontId="39" fillId="3" borderId="3" xfId="66" applyNumberFormat="1" applyFont="1" applyFill="1" applyBorder="1" applyAlignment="1">
      <alignment horizontal="right" vertical="center"/>
    </xf>
    <xf numFmtId="166" fontId="39" fillId="3" borderId="3" xfId="66" applyNumberFormat="1" applyFont="1" applyFill="1" applyBorder="1" applyAlignment="1">
      <alignment horizontal="right" vertical="center"/>
    </xf>
    <xf numFmtId="166" fontId="18" fillId="3" borderId="3" xfId="66" applyNumberFormat="1" applyFont="1" applyFill="1" applyBorder="1" applyAlignment="1">
      <alignment horizontal="right" vertical="center"/>
    </xf>
    <xf numFmtId="166" fontId="39" fillId="0" borderId="4" xfId="66" applyNumberFormat="1" applyFont="1" applyBorder="1" applyAlignment="1">
      <alignment horizontal="right" vertical="center"/>
    </xf>
    <xf numFmtId="166" fontId="25" fillId="0" borderId="2" xfId="27" applyNumberFormat="1" applyFont="1" applyBorder="1" applyAlignment="1">
      <alignment horizontal="right" vertical="center"/>
    </xf>
    <xf numFmtId="2" fontId="39" fillId="3" borderId="3" xfId="27" applyNumberFormat="1" applyFont="1" applyFill="1" applyBorder="1" applyAlignment="1">
      <alignment horizontal="right" vertical="center"/>
    </xf>
    <xf numFmtId="166" fontId="39" fillId="3" borderId="3" xfId="27" applyNumberFormat="1" applyFont="1" applyFill="1" applyBorder="1" applyAlignment="1">
      <alignment horizontal="right" vertical="center"/>
    </xf>
    <xf numFmtId="166" fontId="18" fillId="3" borderId="3" xfId="27" applyNumberFormat="1" applyFont="1" applyFill="1" applyBorder="1" applyAlignment="1">
      <alignment horizontal="right" vertical="center"/>
    </xf>
    <xf numFmtId="2" fontId="39" fillId="3" borderId="3" xfId="29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/>
    </xf>
    <xf numFmtId="166" fontId="39" fillId="3" borderId="3" xfId="29" applyNumberFormat="1" applyFont="1" applyFill="1" applyBorder="1" applyAlignment="1">
      <alignment horizontal="right" vertical="center"/>
    </xf>
    <xf numFmtId="166" fontId="18" fillId="3" borderId="3" xfId="29" applyNumberFormat="1" applyFont="1" applyFill="1" applyBorder="1" applyAlignment="1">
      <alignment horizontal="right" vertical="center"/>
    </xf>
    <xf numFmtId="2" fontId="39" fillId="3" borderId="3" xfId="36" applyNumberFormat="1" applyFont="1" applyFill="1" applyBorder="1" applyAlignment="1">
      <alignment horizontal="right" vertical="center"/>
    </xf>
    <xf numFmtId="166" fontId="39" fillId="3" borderId="3" xfId="36" applyNumberFormat="1" applyFont="1" applyFill="1" applyBorder="1" applyAlignment="1">
      <alignment horizontal="right" vertical="center"/>
    </xf>
    <xf numFmtId="166" fontId="18" fillId="3" borderId="3" xfId="36" applyNumberFormat="1" applyFont="1" applyFill="1" applyBorder="1" applyAlignment="1">
      <alignment horizontal="right" vertical="center"/>
    </xf>
    <xf numFmtId="2" fontId="39" fillId="3" borderId="3" xfId="28" applyNumberFormat="1" applyFont="1" applyFill="1" applyBorder="1" applyAlignment="1">
      <alignment horizontal="right" vertical="center"/>
    </xf>
    <xf numFmtId="166" fontId="39" fillId="3" borderId="3" xfId="28" applyNumberFormat="1" applyFont="1" applyFill="1" applyBorder="1" applyAlignment="1">
      <alignment horizontal="right" vertical="center"/>
    </xf>
    <xf numFmtId="166" fontId="18" fillId="3" borderId="3" xfId="28" applyNumberFormat="1" applyFont="1" applyFill="1" applyBorder="1" applyAlignment="1">
      <alignment horizontal="right" vertical="center"/>
    </xf>
    <xf numFmtId="2" fontId="39" fillId="3" borderId="3" xfId="33" applyNumberFormat="1" applyFont="1" applyFill="1" applyBorder="1" applyAlignment="1">
      <alignment horizontal="right" vertical="center"/>
    </xf>
    <xf numFmtId="166" fontId="39" fillId="3" borderId="3" xfId="33" applyNumberFormat="1" applyFont="1" applyFill="1" applyBorder="1" applyAlignment="1">
      <alignment horizontal="right" vertical="center"/>
    </xf>
    <xf numFmtId="166" fontId="18" fillId="3" borderId="3" xfId="33" applyNumberFormat="1" applyFont="1" applyFill="1" applyBorder="1" applyAlignment="1">
      <alignment horizontal="right" vertical="center"/>
    </xf>
    <xf numFmtId="2" fontId="39" fillId="3" borderId="3" xfId="38" applyNumberFormat="1" applyFont="1" applyFill="1" applyBorder="1" applyAlignment="1">
      <alignment horizontal="right" vertical="center"/>
    </xf>
    <xf numFmtId="166" fontId="39" fillId="3" borderId="3" xfId="38" applyNumberFormat="1" applyFont="1" applyFill="1" applyBorder="1" applyAlignment="1">
      <alignment horizontal="right" vertical="center"/>
    </xf>
    <xf numFmtId="166" fontId="18" fillId="3" borderId="3" xfId="38" applyNumberFormat="1" applyFont="1" applyFill="1" applyBorder="1" applyAlignment="1">
      <alignment horizontal="right" vertical="center"/>
    </xf>
    <xf numFmtId="2" fontId="39" fillId="3" borderId="3" xfId="49" applyNumberFormat="1" applyFont="1" applyFill="1" applyBorder="1" applyAlignment="1">
      <alignment horizontal="right" vertical="center"/>
    </xf>
    <xf numFmtId="166" fontId="39" fillId="3" borderId="3" xfId="49" applyNumberFormat="1" applyFont="1" applyFill="1" applyBorder="1" applyAlignment="1">
      <alignment horizontal="right" vertical="center"/>
    </xf>
    <xf numFmtId="166" fontId="18" fillId="3" borderId="3" xfId="49" applyNumberFormat="1" applyFont="1" applyFill="1" applyBorder="1" applyAlignment="1">
      <alignment horizontal="right" vertical="center"/>
    </xf>
    <xf numFmtId="2" fontId="39" fillId="3" borderId="3" xfId="53" applyNumberFormat="1" applyFont="1" applyFill="1" applyBorder="1" applyAlignment="1">
      <alignment horizontal="right" vertical="center"/>
    </xf>
    <xf numFmtId="166" fontId="39" fillId="3" borderId="3" xfId="53" applyNumberFormat="1" applyFont="1" applyFill="1" applyBorder="1" applyAlignment="1">
      <alignment horizontal="right" vertical="center"/>
    </xf>
    <xf numFmtId="166" fontId="18" fillId="3" borderId="3" xfId="53" applyNumberFormat="1" applyFont="1" applyFill="1" applyBorder="1" applyAlignment="1">
      <alignment horizontal="right" vertical="center"/>
    </xf>
    <xf numFmtId="2" fontId="39" fillId="3" borderId="3" xfId="34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 vertical="center" wrapText="1"/>
    </xf>
    <xf numFmtId="166" fontId="39" fillId="3" borderId="3" xfId="34" applyNumberFormat="1" applyFont="1" applyFill="1" applyBorder="1" applyAlignment="1">
      <alignment horizontal="right" vertical="center"/>
    </xf>
    <xf numFmtId="166" fontId="18" fillId="3" borderId="3" xfId="34" applyNumberFormat="1" applyFont="1" applyFill="1" applyBorder="1" applyAlignment="1">
      <alignment horizontal="right" vertical="center"/>
    </xf>
    <xf numFmtId="2" fontId="39" fillId="3" borderId="3" xfId="57" applyNumberFormat="1" applyFont="1" applyFill="1" applyBorder="1" applyAlignment="1">
      <alignment horizontal="right" vertical="center"/>
    </xf>
    <xf numFmtId="166" fontId="39" fillId="3" borderId="3" xfId="57" applyNumberFormat="1" applyFont="1" applyFill="1" applyBorder="1" applyAlignment="1">
      <alignment horizontal="right" vertical="center"/>
    </xf>
    <xf numFmtId="166" fontId="18" fillId="3" borderId="3" xfId="57" applyNumberFormat="1" applyFont="1" applyFill="1" applyBorder="1" applyAlignment="1">
      <alignment horizontal="right" vertical="center"/>
    </xf>
    <xf numFmtId="2" fontId="39" fillId="3" borderId="3" xfId="40" applyNumberFormat="1" applyFont="1" applyFill="1" applyBorder="1" applyAlignment="1">
      <alignment horizontal="right" vertical="center"/>
    </xf>
    <xf numFmtId="166" fontId="18" fillId="3" borderId="3" xfId="40" applyNumberFormat="1" applyFont="1" applyFill="1" applyBorder="1" applyAlignment="1">
      <alignment horizontal="right" vertical="center"/>
    </xf>
    <xf numFmtId="166" fontId="39" fillId="3" borderId="3" xfId="40" applyNumberFormat="1" applyFont="1" applyFill="1" applyBorder="1" applyAlignment="1">
      <alignment horizontal="right" vertical="center"/>
    </xf>
    <xf numFmtId="2" fontId="39" fillId="3" borderId="3" xfId="62" applyNumberFormat="1" applyFont="1" applyFill="1" applyBorder="1" applyAlignment="1">
      <alignment horizontal="right" vertical="center"/>
    </xf>
    <xf numFmtId="166" fontId="39" fillId="3" borderId="3" xfId="62" applyNumberFormat="1" applyFont="1" applyFill="1" applyBorder="1" applyAlignment="1">
      <alignment horizontal="right" vertical="center"/>
    </xf>
    <xf numFmtId="166" fontId="18" fillId="3" borderId="3" xfId="62" applyNumberFormat="1" applyFont="1" applyFill="1" applyBorder="1" applyAlignment="1">
      <alignment horizontal="right" vertical="center"/>
    </xf>
    <xf numFmtId="2" fontId="39" fillId="3" borderId="3" xfId="64" applyNumberFormat="1" applyFont="1" applyFill="1" applyBorder="1" applyAlignment="1">
      <alignment horizontal="right" vertical="center"/>
    </xf>
    <xf numFmtId="166" fontId="39" fillId="3" borderId="3" xfId="64" applyNumberFormat="1" applyFont="1" applyFill="1" applyBorder="1" applyAlignment="1">
      <alignment horizontal="right" vertical="center"/>
    </xf>
    <xf numFmtId="166" fontId="18" fillId="3" borderId="3" xfId="64" applyNumberFormat="1" applyFont="1" applyFill="1" applyBorder="1" applyAlignment="1">
      <alignment horizontal="right" vertical="center"/>
    </xf>
    <xf numFmtId="166" fontId="39" fillId="3" borderId="3" xfId="20" applyNumberFormat="1" applyFont="1" applyFill="1" applyBorder="1" applyAlignment="1">
      <alignment horizontal="right" vertical="center"/>
    </xf>
    <xf numFmtId="166" fontId="18" fillId="3" borderId="3" xfId="20" applyNumberFormat="1" applyFont="1" applyFill="1" applyBorder="1" applyAlignment="1">
      <alignment horizontal="right" vertical="center"/>
    </xf>
    <xf numFmtId="166" fontId="25" fillId="0" borderId="4" xfId="22" applyNumberFormat="1" applyFont="1" applyBorder="1" applyAlignment="1">
      <alignment horizontal="right" vertical="center"/>
    </xf>
    <xf numFmtId="166" fontId="18" fillId="0" borderId="4" xfId="22" applyNumberFormat="1" applyFont="1" applyBorder="1" applyAlignment="1">
      <alignment horizontal="right" vertical="center"/>
    </xf>
    <xf numFmtId="166" fontId="39" fillId="0" borderId="4" xfId="22" applyNumberFormat="1" applyFont="1" applyBorder="1" applyAlignment="1">
      <alignment horizontal="right" vertical="center"/>
    </xf>
    <xf numFmtId="2" fontId="39" fillId="3" borderId="3" xfId="63" applyNumberFormat="1" applyFont="1" applyFill="1" applyBorder="1" applyAlignment="1">
      <alignment horizontal="right" vertical="center"/>
    </xf>
    <xf numFmtId="166" fontId="39" fillId="3" borderId="3" xfId="63" applyNumberFormat="1" applyFont="1" applyFill="1" applyBorder="1" applyAlignment="1">
      <alignment horizontal="right" vertical="center"/>
    </xf>
    <xf numFmtId="166" fontId="18" fillId="3" borderId="3" xfId="63" applyNumberFormat="1" applyFont="1" applyFill="1" applyBorder="1" applyAlignment="1">
      <alignment horizontal="right" vertical="center"/>
    </xf>
    <xf numFmtId="2" fontId="39" fillId="3" borderId="3" xfId="59" applyNumberFormat="1" applyFont="1" applyFill="1" applyBorder="1" applyAlignment="1">
      <alignment horizontal="right" vertical="center"/>
    </xf>
    <xf numFmtId="166" fontId="39" fillId="3" borderId="3" xfId="59" applyNumberFormat="1" applyFont="1" applyFill="1" applyBorder="1" applyAlignment="1">
      <alignment horizontal="right" vertical="center"/>
    </xf>
    <xf numFmtId="166" fontId="18" fillId="3" borderId="3" xfId="59" applyNumberFormat="1" applyFont="1" applyFill="1" applyBorder="1" applyAlignment="1">
      <alignment horizontal="right" vertical="center"/>
    </xf>
    <xf numFmtId="166" fontId="39" fillId="3" borderId="3" xfId="59" applyNumberFormat="1" applyFont="1" applyFill="1" applyBorder="1" applyAlignment="1">
      <alignment horizontal="right" vertical="center" wrapText="1"/>
    </xf>
    <xf numFmtId="2" fontId="39" fillId="3" borderId="3" xfId="55" applyNumberFormat="1" applyFont="1" applyFill="1" applyBorder="1" applyAlignment="1">
      <alignment horizontal="right" vertical="center"/>
    </xf>
    <xf numFmtId="166" fontId="39" fillId="3" borderId="3" xfId="55" applyNumberFormat="1" applyFont="1" applyFill="1" applyBorder="1" applyAlignment="1">
      <alignment horizontal="right" vertical="center"/>
    </xf>
    <xf numFmtId="166" fontId="18" fillId="3" borderId="3" xfId="55" applyNumberFormat="1" applyFont="1" applyFill="1" applyBorder="1" applyAlignment="1">
      <alignment horizontal="right" vertical="center"/>
    </xf>
    <xf numFmtId="166" fontId="25" fillId="0" borderId="2" xfId="55" applyNumberFormat="1" applyFont="1" applyBorder="1" applyAlignment="1">
      <alignment horizontal="right" vertical="center"/>
    </xf>
    <xf numFmtId="2" fontId="39" fillId="3" borderId="3" xfId="61" applyNumberFormat="1" applyFont="1" applyFill="1" applyBorder="1" applyAlignment="1">
      <alignment horizontal="right" vertical="center"/>
    </xf>
    <xf numFmtId="166" fontId="39" fillId="3" borderId="3" xfId="61" applyNumberFormat="1" applyFont="1" applyFill="1" applyBorder="1" applyAlignment="1">
      <alignment horizontal="right" vertical="center"/>
    </xf>
    <xf numFmtId="166" fontId="18" fillId="3" borderId="3" xfId="61" applyNumberFormat="1" applyFont="1" applyFill="1" applyBorder="1" applyAlignment="1">
      <alignment horizontal="right" vertical="center"/>
    </xf>
    <xf numFmtId="2" fontId="39" fillId="3" borderId="3" xfId="54" applyNumberFormat="1" applyFont="1" applyFill="1" applyBorder="1" applyAlignment="1">
      <alignment horizontal="right" vertical="center"/>
    </xf>
    <xf numFmtId="166" fontId="39" fillId="3" borderId="3" xfId="54" applyNumberFormat="1" applyFont="1" applyFill="1" applyBorder="1" applyAlignment="1">
      <alignment horizontal="right" vertical="center"/>
    </xf>
    <xf numFmtId="166" fontId="18" fillId="3" borderId="3" xfId="54" applyNumberFormat="1" applyFont="1" applyFill="1" applyBorder="1" applyAlignment="1">
      <alignment horizontal="right" vertical="center"/>
    </xf>
    <xf numFmtId="2" fontId="39" fillId="3" borderId="3" xfId="67" applyNumberFormat="1" applyFont="1" applyFill="1" applyBorder="1" applyAlignment="1">
      <alignment horizontal="right" vertical="center"/>
    </xf>
    <xf numFmtId="166" fontId="39" fillId="3" borderId="3" xfId="67" applyNumberFormat="1" applyFont="1" applyFill="1" applyBorder="1" applyAlignment="1">
      <alignment horizontal="right" vertical="center"/>
    </xf>
    <xf numFmtId="166" fontId="18" fillId="3" borderId="3" xfId="67" applyNumberFormat="1" applyFont="1" applyFill="1" applyBorder="1" applyAlignment="1">
      <alignment horizontal="right" vertical="center"/>
    </xf>
    <xf numFmtId="166" fontId="39" fillId="3" borderId="3" xfId="50" applyNumberFormat="1" applyFont="1" applyFill="1" applyBorder="1" applyAlignment="1">
      <alignment horizontal="right" vertical="center"/>
    </xf>
    <xf numFmtId="166" fontId="18" fillId="3" borderId="3" xfId="50" applyNumberFormat="1" applyFont="1" applyFill="1" applyBorder="1" applyAlignment="1">
      <alignment horizontal="right" vertical="center"/>
    </xf>
    <xf numFmtId="0" fontId="39" fillId="3" borderId="3" xfId="23" applyFont="1" applyFill="1" applyBorder="1" applyAlignment="1">
      <alignment horizontal="center" vertical="center"/>
    </xf>
    <xf numFmtId="2" fontId="39" fillId="3" borderId="3" xfId="23" applyNumberFormat="1" applyFont="1" applyFill="1" applyBorder="1" applyAlignment="1">
      <alignment horizontal="center" vertical="center"/>
    </xf>
    <xf numFmtId="0" fontId="39" fillId="3" borderId="3" xfId="0" applyFont="1" applyFill="1" applyBorder="1" applyAlignment="1">
      <alignment horizontal="center" vertical="center"/>
    </xf>
    <xf numFmtId="2" fontId="18" fillId="3" borderId="3" xfId="23" applyNumberFormat="1" applyFont="1" applyFill="1" applyBorder="1" applyAlignment="1">
      <alignment horizontal="right" vertical="center"/>
    </xf>
    <xf numFmtId="0" fontId="39" fillId="3" borderId="3" xfId="8" applyFont="1" applyFill="1" applyBorder="1" applyAlignment="1">
      <alignment horizontal="center" vertical="center"/>
    </xf>
    <xf numFmtId="2" fontId="39" fillId="3" borderId="3" xfId="0" applyNumberFormat="1" applyFont="1" applyFill="1" applyBorder="1" applyProtection="1"/>
    <xf numFmtId="2" fontId="39" fillId="3" borderId="3" xfId="0" applyNumberFormat="1" applyFont="1" applyFill="1" applyBorder="1" applyAlignment="1" applyProtection="1">
      <alignment horizontal="center"/>
    </xf>
    <xf numFmtId="2" fontId="18" fillId="3" borderId="3" xfId="8" applyNumberFormat="1" applyFont="1" applyFill="1" applyBorder="1" applyAlignment="1">
      <alignment horizontal="right" vertical="center"/>
    </xf>
    <xf numFmtId="0" fontId="39" fillId="3" borderId="3" xfId="9" applyFont="1" applyFill="1" applyBorder="1" applyAlignment="1">
      <alignment horizontal="center" vertical="center"/>
    </xf>
    <xf numFmtId="2" fontId="39" fillId="3" borderId="3" xfId="9" applyNumberFormat="1" applyFont="1" applyFill="1" applyBorder="1" applyAlignment="1">
      <alignment horizontal="center" vertical="center"/>
    </xf>
    <xf numFmtId="2" fontId="39" fillId="3" borderId="3" xfId="0" applyNumberFormat="1" applyFont="1" applyFill="1" applyBorder="1" applyAlignment="1">
      <alignment horizontal="center"/>
    </xf>
    <xf numFmtId="2" fontId="18" fillId="3" borderId="3" xfId="9" applyNumberFormat="1" applyFont="1" applyFill="1" applyBorder="1" applyAlignment="1">
      <alignment horizontal="right" vertical="center"/>
    </xf>
    <xf numFmtId="0" fontId="39" fillId="3" borderId="3" xfId="32" applyFont="1" applyFill="1" applyBorder="1" applyAlignment="1">
      <alignment horizontal="center" vertical="center"/>
    </xf>
    <xf numFmtId="2" fontId="39" fillId="3" borderId="3" xfId="32" applyNumberFormat="1" applyFont="1" applyFill="1" applyBorder="1" applyAlignment="1">
      <alignment horizontal="center" vertical="center"/>
    </xf>
    <xf numFmtId="2" fontId="18" fillId="3" borderId="3" xfId="32" applyNumberFormat="1" applyFont="1" applyFill="1" applyBorder="1" applyAlignment="1">
      <alignment horizontal="right" vertical="center"/>
    </xf>
    <xf numFmtId="0" fontId="39" fillId="3" borderId="3" xfId="24" applyFont="1" applyFill="1" applyBorder="1" applyAlignment="1">
      <alignment horizontal="center" vertical="center"/>
    </xf>
    <xf numFmtId="2" fontId="18" fillId="3" borderId="3" xfId="24" applyNumberFormat="1" applyFont="1" applyFill="1" applyBorder="1" applyAlignment="1">
      <alignment horizontal="right" vertical="center"/>
    </xf>
    <xf numFmtId="0" fontId="39" fillId="3" borderId="3" xfId="25" applyFont="1" applyFill="1" applyBorder="1" applyAlignment="1">
      <alignment horizontal="center" vertical="center"/>
    </xf>
    <xf numFmtId="2" fontId="18" fillId="3" borderId="3" xfId="25" applyNumberFormat="1" applyFont="1" applyFill="1" applyBorder="1" applyAlignment="1">
      <alignment horizontal="right" vertical="center"/>
    </xf>
    <xf numFmtId="0" fontId="39" fillId="3" borderId="3" xfId="7" applyFont="1" applyFill="1" applyBorder="1" applyAlignment="1">
      <alignment horizontal="center" vertical="center"/>
    </xf>
    <xf numFmtId="2" fontId="39" fillId="3" borderId="3" xfId="7" applyNumberFormat="1" applyFont="1" applyFill="1" applyBorder="1" applyAlignment="1">
      <alignment horizontal="center" vertical="center"/>
    </xf>
    <xf numFmtId="2" fontId="18" fillId="3" borderId="3" xfId="7" applyNumberFormat="1" applyFont="1" applyFill="1" applyBorder="1" applyAlignment="1">
      <alignment horizontal="right" vertical="center"/>
    </xf>
    <xf numFmtId="0" fontId="25" fillId="0" borderId="2" xfId="7" applyFont="1" applyBorder="1" applyAlignment="1">
      <alignment horizontal="center" vertical="center"/>
    </xf>
    <xf numFmtId="0" fontId="39" fillId="3" borderId="3" xfId="12" applyFont="1" applyFill="1" applyBorder="1" applyAlignment="1">
      <alignment horizontal="center" vertical="center"/>
    </xf>
    <xf numFmtId="2" fontId="18" fillId="3" borderId="3" xfId="12" applyNumberFormat="1" applyFont="1" applyFill="1" applyBorder="1" applyAlignment="1">
      <alignment horizontal="right" vertical="center"/>
    </xf>
    <xf numFmtId="0" fontId="39" fillId="3" borderId="3" xfId="14" applyFont="1" applyFill="1" applyBorder="1" applyAlignment="1">
      <alignment horizontal="center" vertical="center"/>
    </xf>
    <xf numFmtId="2" fontId="18" fillId="3" borderId="3" xfId="14" applyNumberFormat="1" applyFont="1" applyFill="1" applyBorder="1" applyAlignment="1">
      <alignment horizontal="right" vertical="center"/>
    </xf>
    <xf numFmtId="0" fontId="25" fillId="0" borderId="30" xfId="0" applyFont="1" applyBorder="1" applyAlignment="1">
      <alignment horizontal="center" vertical="center"/>
    </xf>
    <xf numFmtId="0" fontId="39" fillId="3" borderId="3" xfId="16" applyFont="1" applyFill="1" applyBorder="1" applyAlignment="1">
      <alignment horizontal="center" vertical="center"/>
    </xf>
    <xf numFmtId="2" fontId="18" fillId="3" borderId="3" xfId="16" applyNumberFormat="1" applyFont="1" applyFill="1" applyBorder="1" applyAlignment="1">
      <alignment horizontal="right" vertical="center"/>
    </xf>
    <xf numFmtId="0" fontId="39" fillId="3" borderId="3" xfId="17" applyFont="1" applyFill="1" applyBorder="1" applyAlignment="1">
      <alignment horizontal="center" vertical="center"/>
    </xf>
    <xf numFmtId="2" fontId="39" fillId="3" borderId="3" xfId="17" applyNumberFormat="1" applyFont="1" applyFill="1" applyBorder="1" applyAlignment="1">
      <alignment horizontal="center" vertical="center"/>
    </xf>
    <xf numFmtId="2" fontId="18" fillId="3" borderId="3" xfId="17" applyNumberFormat="1" applyFont="1" applyFill="1" applyBorder="1" applyAlignment="1">
      <alignment horizontal="right" vertical="center"/>
    </xf>
    <xf numFmtId="0" fontId="9" fillId="3" borderId="1" xfId="17" applyFont="1" applyFill="1" applyBorder="1" applyAlignment="1">
      <alignment horizontal="center"/>
    </xf>
    <xf numFmtId="0" fontId="9" fillId="3" borderId="2" xfId="17" applyFont="1" applyFill="1" applyBorder="1" applyAlignment="1">
      <alignment horizontal="center"/>
    </xf>
    <xf numFmtId="0" fontId="39" fillId="3" borderId="3" xfId="18" applyFont="1" applyFill="1" applyBorder="1" applyAlignment="1">
      <alignment horizontal="center" vertical="center"/>
    </xf>
    <xf numFmtId="2" fontId="18" fillId="3" borderId="3" xfId="18" applyNumberFormat="1" applyFont="1" applyFill="1" applyBorder="1" applyAlignment="1">
      <alignment horizontal="right" vertical="center"/>
    </xf>
    <xf numFmtId="0" fontId="39" fillId="3" borderId="3" xfId="19" applyFont="1" applyFill="1" applyBorder="1" applyAlignment="1">
      <alignment horizontal="center" vertical="center"/>
    </xf>
    <xf numFmtId="2" fontId="39" fillId="3" borderId="3" xfId="19" applyNumberFormat="1" applyFont="1" applyFill="1" applyBorder="1" applyAlignment="1">
      <alignment horizontal="center" vertical="center"/>
    </xf>
    <xf numFmtId="2" fontId="18" fillId="3" borderId="3" xfId="19" applyNumberFormat="1" applyFont="1" applyFill="1" applyBorder="1" applyAlignment="1">
      <alignment horizontal="right" vertical="center"/>
    </xf>
    <xf numFmtId="166" fontId="39" fillId="3" borderId="3" xfId="19" applyNumberFormat="1" applyFont="1" applyFill="1" applyBorder="1" applyAlignment="1">
      <alignment horizontal="center" vertical="center"/>
    </xf>
    <xf numFmtId="2" fontId="39" fillId="3" borderId="3" xfId="0" applyNumberFormat="1" applyFont="1" applyFill="1" applyBorder="1"/>
    <xf numFmtId="0" fontId="25" fillId="0" borderId="6" xfId="19" applyFont="1" applyBorder="1" applyAlignment="1">
      <alignment horizontal="center" vertical="center"/>
    </xf>
    <xf numFmtId="0" fontId="9" fillId="3" borderId="3" xfId="19" applyFont="1" applyFill="1" applyBorder="1" applyAlignment="1">
      <alignment horizontal="center" vertical="center"/>
    </xf>
    <xf numFmtId="166" fontId="39" fillId="3" borderId="3" xfId="19" applyNumberFormat="1" applyFont="1" applyFill="1" applyBorder="1" applyAlignment="1">
      <alignment horizontal="right" vertical="center"/>
    </xf>
    <xf numFmtId="0" fontId="39" fillId="3" borderId="3" xfId="19" applyFont="1" applyFill="1" applyBorder="1" applyAlignment="1">
      <alignment horizontal="right" vertical="center"/>
    </xf>
    <xf numFmtId="2" fontId="39" fillId="3" borderId="3" xfId="19" applyNumberFormat="1" applyFont="1" applyFill="1" applyBorder="1" applyAlignment="1">
      <alignment horizontal="right" vertical="center"/>
    </xf>
    <xf numFmtId="0" fontId="39" fillId="3" borderId="3" xfId="0" applyFont="1" applyFill="1" applyBorder="1" applyAlignment="1">
      <alignment horizontal="right" vertical="center"/>
    </xf>
    <xf numFmtId="2" fontId="25" fillId="0" borderId="30" xfId="0" applyNumberFormat="1" applyFont="1" applyBorder="1" applyAlignment="1">
      <alignment horizontal="center" vertical="center"/>
    </xf>
    <xf numFmtId="2" fontId="25" fillId="0" borderId="18" xfId="19" applyNumberFormat="1" applyFont="1" applyBorder="1" applyAlignment="1">
      <alignment horizontal="center" vertical="center"/>
    </xf>
    <xf numFmtId="2" fontId="39" fillId="3" borderId="3" xfId="0" applyNumberFormat="1" applyFont="1" applyFill="1" applyBorder="1" applyAlignment="1">
      <alignment horizontal="center" vertical="center"/>
    </xf>
    <xf numFmtId="2" fontId="18" fillId="0" borderId="4" xfId="19" applyNumberFormat="1" applyFont="1" applyBorder="1" applyAlignment="1">
      <alignment horizontal="right" vertical="center"/>
    </xf>
    <xf numFmtId="0" fontId="39" fillId="0" borderId="3" xfId="19" applyFont="1" applyBorder="1" applyAlignment="1">
      <alignment horizontal="center" vertical="center"/>
    </xf>
    <xf numFmtId="2" fontId="25" fillId="0" borderId="32" xfId="0" applyNumberFormat="1" applyFont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center" vertical="center"/>
    </xf>
    <xf numFmtId="2" fontId="25" fillId="0" borderId="3" xfId="0" applyNumberFormat="1" applyFont="1" applyBorder="1" applyAlignment="1">
      <alignment horizontal="center" vertical="center"/>
    </xf>
    <xf numFmtId="2" fontId="18" fillId="0" borderId="3" xfId="19" applyNumberFormat="1" applyFont="1" applyBorder="1" applyAlignment="1">
      <alignment horizontal="right" vertical="center"/>
    </xf>
    <xf numFmtId="0" fontId="39" fillId="0" borderId="4" xfId="19" applyFont="1" applyBorder="1" applyAlignment="1">
      <alignment horizontal="center" vertical="center"/>
    </xf>
    <xf numFmtId="166" fontId="25" fillId="0" borderId="30" xfId="0" applyNumberFormat="1" applyFont="1" applyBorder="1" applyAlignment="1">
      <alignment horizontal="center" vertical="center"/>
    </xf>
    <xf numFmtId="0" fontId="25" fillId="0" borderId="4" xfId="19" applyFont="1" applyBorder="1" applyAlignment="1">
      <alignment horizontal="center" vertical="center"/>
    </xf>
    <xf numFmtId="2" fontId="39" fillId="0" borderId="19" xfId="0" applyNumberFormat="1" applyFont="1" applyFill="1" applyBorder="1" applyAlignment="1">
      <alignment horizontal="center" vertical="center"/>
    </xf>
    <xf numFmtId="0" fontId="39" fillId="0" borderId="3" xfId="19" applyFont="1" applyFill="1" applyBorder="1" applyAlignment="1">
      <alignment horizontal="center" vertical="center"/>
    </xf>
    <xf numFmtId="2" fontId="39" fillId="0" borderId="3" xfId="19" applyNumberFormat="1" applyFont="1" applyFill="1" applyBorder="1" applyAlignment="1">
      <alignment horizontal="right" vertical="center"/>
    </xf>
    <xf numFmtId="0" fontId="39" fillId="0" borderId="18" xfId="19" applyFont="1" applyFill="1" applyBorder="1" applyAlignment="1">
      <alignment horizontal="center" vertical="center"/>
    </xf>
    <xf numFmtId="2" fontId="39" fillId="0" borderId="19" xfId="0" applyNumberFormat="1" applyFont="1" applyBorder="1" applyAlignment="1">
      <alignment horizontal="center" vertical="center"/>
    </xf>
    <xf numFmtId="2" fontId="39" fillId="0" borderId="3" xfId="19" applyNumberFormat="1" applyFont="1" applyBorder="1" applyAlignment="1">
      <alignment horizontal="right" vertical="center"/>
    </xf>
    <xf numFmtId="0" fontId="39" fillId="0" borderId="18" xfId="19" applyFont="1" applyBorder="1" applyAlignment="1">
      <alignment horizontal="center" vertical="center"/>
    </xf>
    <xf numFmtId="166" fontId="39" fillId="0" borderId="3" xfId="19" applyNumberFormat="1" applyFont="1" applyFill="1" applyBorder="1" applyAlignment="1">
      <alignment horizontal="center" vertical="center"/>
    </xf>
    <xf numFmtId="166" fontId="39" fillId="0" borderId="3" xfId="19" applyNumberFormat="1" applyFont="1" applyBorder="1" applyAlignment="1">
      <alignment horizontal="center" vertical="center"/>
    </xf>
    <xf numFmtId="2" fontId="39" fillId="0" borderId="3" xfId="0" applyNumberFormat="1" applyFont="1" applyFill="1" applyBorder="1" applyAlignment="1">
      <alignment horizontal="center" vertical="center"/>
    </xf>
    <xf numFmtId="166" fontId="39" fillId="0" borderId="19" xfId="0" applyNumberFormat="1" applyFont="1" applyFill="1" applyBorder="1" applyAlignment="1">
      <alignment horizontal="center" vertical="center"/>
    </xf>
    <xf numFmtId="166" fontId="39" fillId="0" borderId="19" xfId="0" applyNumberFormat="1" applyFont="1" applyBorder="1" applyAlignment="1">
      <alignment horizontal="center" vertical="center"/>
    </xf>
    <xf numFmtId="2" fontId="39" fillId="0" borderId="3" xfId="0" applyNumberFormat="1" applyFont="1" applyFill="1" applyBorder="1" applyAlignment="1">
      <alignment horizontal="right" vertical="center"/>
    </xf>
    <xf numFmtId="167" fontId="39" fillId="0" borderId="2" xfId="70" applyNumberFormat="1" applyFont="1" applyBorder="1" applyAlignment="1">
      <alignment horizontal="right" vertical="top" wrapText="1"/>
    </xf>
    <xf numFmtId="167" fontId="48" fillId="0" borderId="3" xfId="10" applyNumberFormat="1" applyFont="1" applyBorder="1" applyAlignment="1">
      <alignment horizontal="center" vertical="center"/>
    </xf>
    <xf numFmtId="167" fontId="39" fillId="0" borderId="3" xfId="70" applyNumberFormat="1" applyFont="1" applyBorder="1" applyAlignment="1">
      <alignment horizontal="right" vertical="top" wrapText="1"/>
    </xf>
    <xf numFmtId="2" fontId="27" fillId="0" borderId="4" xfId="10" applyNumberFormat="1" applyFont="1" applyBorder="1" applyAlignment="1">
      <alignment horizontal="right" vertical="center"/>
    </xf>
    <xf numFmtId="2" fontId="48" fillId="0" borderId="3" xfId="10" applyNumberFormat="1" applyFont="1" applyBorder="1" applyAlignment="1">
      <alignment horizontal="center" vertical="center"/>
    </xf>
    <xf numFmtId="2" fontId="27" fillId="0" borderId="4" xfId="10" applyNumberFormat="1" applyFont="1" applyBorder="1" applyAlignment="1">
      <alignment horizontal="center" vertical="center"/>
    </xf>
    <xf numFmtId="0" fontId="48" fillId="0" borderId="3" xfId="10" applyFont="1" applyBorder="1" applyAlignment="1">
      <alignment horizontal="center" vertical="center"/>
    </xf>
    <xf numFmtId="165" fontId="48" fillId="0" borderId="3" xfId="10" applyNumberFormat="1" applyFont="1" applyBorder="1" applyAlignment="1">
      <alignment horizontal="center" vertical="center"/>
    </xf>
    <xf numFmtId="2" fontId="39" fillId="0" borderId="3" xfId="70" applyNumberFormat="1" applyFont="1" applyBorder="1" applyAlignment="1">
      <alignment horizontal="right" vertical="center"/>
    </xf>
    <xf numFmtId="2" fontId="39" fillId="0" borderId="3" xfId="10" applyNumberFormat="1" applyFont="1" applyBorder="1" applyAlignment="1">
      <alignment horizontal="right" vertical="center"/>
    </xf>
    <xf numFmtId="2" fontId="39" fillId="0" borderId="3" xfId="70" applyNumberFormat="1" applyFont="1" applyBorder="1" applyAlignment="1">
      <alignment horizontal="right" vertical="center" wrapText="1"/>
    </xf>
    <xf numFmtId="2" fontId="18" fillId="0" borderId="4" xfId="10" applyNumberFormat="1" applyFont="1" applyBorder="1" applyAlignment="1">
      <alignment horizontal="right" vertical="center"/>
    </xf>
    <xf numFmtId="2" fontId="39" fillId="0" borderId="3" xfId="10" applyNumberFormat="1" applyFont="1" applyBorder="1" applyAlignment="1">
      <alignment horizontal="center" vertical="center"/>
    </xf>
    <xf numFmtId="2" fontId="18" fillId="0" borderId="4" xfId="10" applyNumberFormat="1" applyFont="1" applyBorder="1" applyAlignment="1">
      <alignment horizontal="center" vertical="center"/>
    </xf>
    <xf numFmtId="0" fontId="39" fillId="0" borderId="3" xfId="10" applyFont="1" applyBorder="1" applyAlignment="1">
      <alignment horizontal="center" vertical="center"/>
    </xf>
    <xf numFmtId="165" fontId="39" fillId="0" borderId="3" xfId="10" applyNumberFormat="1" applyFont="1" applyBorder="1" applyAlignment="1">
      <alignment horizontal="center" vertical="center"/>
    </xf>
    <xf numFmtId="2" fontId="18" fillId="0" borderId="3" xfId="10" applyNumberFormat="1" applyFont="1" applyBorder="1" applyAlignment="1">
      <alignment horizontal="right" vertical="center"/>
    </xf>
    <xf numFmtId="2" fontId="18" fillId="0" borderId="3" xfId="10" applyNumberFormat="1" applyFont="1" applyBorder="1" applyAlignment="1">
      <alignment horizontal="center" vertical="center"/>
    </xf>
    <xf numFmtId="2" fontId="48" fillId="0" borderId="4" xfId="10" applyNumberFormat="1" applyFont="1" applyBorder="1" applyAlignment="1">
      <alignment horizontal="center" vertical="center"/>
    </xf>
    <xf numFmtId="2" fontId="39" fillId="0" borderId="4" xfId="10" applyNumberFormat="1" applyFont="1" applyBorder="1" applyAlignment="1">
      <alignment horizontal="center" vertical="center"/>
    </xf>
    <xf numFmtId="0" fontId="39" fillId="3" borderId="3" xfId="13" applyFont="1" applyFill="1" applyBorder="1" applyAlignment="1">
      <alignment horizontal="center" vertical="center"/>
    </xf>
    <xf numFmtId="2" fontId="39" fillId="3" borderId="3" xfId="13" applyNumberFormat="1" applyFont="1" applyFill="1" applyBorder="1" applyAlignment="1">
      <alignment horizontal="right" vertical="center"/>
    </xf>
    <xf numFmtId="2" fontId="18" fillId="3" borderId="3" xfId="13" applyNumberFormat="1" applyFont="1" applyFill="1" applyBorder="1" applyAlignment="1">
      <alignment horizontal="right" vertical="center"/>
    </xf>
    <xf numFmtId="0" fontId="39" fillId="3" borderId="18" xfId="19" applyFont="1" applyFill="1" applyBorder="1" applyAlignment="1">
      <alignment horizontal="center" vertical="center"/>
    </xf>
    <xf numFmtId="2" fontId="25" fillId="0" borderId="29" xfId="10" applyNumberFormat="1" applyFont="1" applyBorder="1" applyAlignment="1">
      <alignment horizontal="center" vertical="center"/>
    </xf>
    <xf numFmtId="2" fontId="39" fillId="3" borderId="3" xfId="10" applyNumberFormat="1" applyFont="1" applyFill="1" applyBorder="1" applyAlignment="1">
      <alignment horizontal="right" vertical="center"/>
    </xf>
    <xf numFmtId="2" fontId="39" fillId="3" borderId="3" xfId="70" applyNumberFormat="1" applyFont="1" applyFill="1" applyBorder="1" applyAlignment="1">
      <alignment horizontal="right" vertical="center"/>
    </xf>
    <xf numFmtId="165" fontId="39" fillId="3" borderId="3" xfId="10" applyNumberFormat="1" applyFont="1" applyFill="1" applyBorder="1" applyAlignment="1">
      <alignment horizontal="center" vertical="center"/>
    </xf>
    <xf numFmtId="0" fontId="39" fillId="3" borderId="3" xfId="10" applyFont="1" applyFill="1" applyBorder="1" applyAlignment="1">
      <alignment horizontal="center" vertical="center"/>
    </xf>
    <xf numFmtId="2" fontId="18" fillId="3" borderId="3" xfId="10" applyNumberFormat="1" applyFont="1" applyFill="1" applyBorder="1" applyAlignment="1">
      <alignment horizontal="right" vertical="center"/>
    </xf>
    <xf numFmtId="2" fontId="39" fillId="3" borderId="3" xfId="10" applyNumberFormat="1" applyFont="1" applyFill="1" applyBorder="1" applyAlignment="1">
      <alignment horizontal="center" vertical="center"/>
    </xf>
    <xf numFmtId="2" fontId="25" fillId="0" borderId="6" xfId="10" applyNumberFormat="1" applyFont="1" applyBorder="1" applyAlignment="1">
      <alignment horizontal="right" vertical="center"/>
    </xf>
    <xf numFmtId="2" fontId="25" fillId="0" borderId="6" xfId="70" applyNumberFormat="1" applyFont="1" applyBorder="1" applyAlignment="1">
      <alignment horizontal="right" vertical="center"/>
    </xf>
    <xf numFmtId="2" fontId="25" fillId="0" borderId="6" xfId="70" applyNumberFormat="1" applyFont="1" applyBorder="1" applyAlignment="1">
      <alignment horizontal="right" vertical="center" wrapText="1"/>
    </xf>
    <xf numFmtId="2" fontId="39" fillId="3" borderId="3" xfId="70" applyNumberFormat="1" applyFont="1" applyFill="1" applyBorder="1" applyAlignment="1">
      <alignment horizontal="right" vertical="center" wrapText="1"/>
    </xf>
    <xf numFmtId="2" fontId="39" fillId="3" borderId="3" xfId="70" applyNumberFormat="1" applyFont="1" applyFill="1" applyBorder="1" applyAlignment="1">
      <alignment horizontal="right"/>
    </xf>
    <xf numFmtId="2" fontId="39" fillId="3" borderId="3" xfId="10" applyNumberFormat="1" applyFont="1" applyFill="1" applyBorder="1" applyAlignment="1">
      <alignment horizontal="right"/>
    </xf>
    <xf numFmtId="2" fontId="39" fillId="3" borderId="2" xfId="0" applyNumberFormat="1" applyFont="1" applyFill="1" applyBorder="1" applyAlignment="1">
      <alignment horizontal="center" vertical="center"/>
    </xf>
    <xf numFmtId="0" fontId="39" fillId="3" borderId="2" xfId="19" applyFont="1" applyFill="1" applyBorder="1" applyAlignment="1">
      <alignment horizontal="center" vertical="center"/>
    </xf>
    <xf numFmtId="2" fontId="39" fillId="3" borderId="3" xfId="47" applyNumberFormat="1" applyFont="1" applyFill="1" applyBorder="1" applyAlignment="1">
      <alignment horizontal="right" vertical="center"/>
    </xf>
    <xf numFmtId="166" fontId="39" fillId="3" borderId="3" xfId="47" applyNumberFormat="1" applyFont="1" applyFill="1" applyBorder="1" applyAlignment="1">
      <alignment horizontal="right" vertical="center"/>
    </xf>
    <xf numFmtId="166" fontId="18" fillId="3" borderId="3" xfId="47" applyNumberFormat="1" applyFont="1" applyFill="1" applyBorder="1" applyAlignment="1">
      <alignment horizontal="right" vertical="center"/>
    </xf>
    <xf numFmtId="0" fontId="9" fillId="3" borderId="0" xfId="53" applyFont="1" applyFill="1"/>
    <xf numFmtId="0" fontId="9" fillId="3" borderId="2" xfId="53" applyFont="1" applyFill="1" applyBorder="1" applyAlignment="1">
      <alignment horizontal="center"/>
    </xf>
    <xf numFmtId="0" fontId="9" fillId="3" borderId="1" xfId="53" applyFont="1" applyFill="1" applyBorder="1" applyAlignment="1">
      <alignment horizontal="center"/>
    </xf>
    <xf numFmtId="166" fontId="39" fillId="3" borderId="2" xfId="53" applyNumberFormat="1" applyFont="1" applyFill="1" applyBorder="1" applyAlignment="1">
      <alignment horizontal="right" vertical="center"/>
    </xf>
    <xf numFmtId="2" fontId="9" fillId="3" borderId="3" xfId="47" applyNumberFormat="1" applyFont="1" applyFill="1" applyBorder="1" applyAlignment="1">
      <alignment horizontal="right" vertical="center"/>
    </xf>
    <xf numFmtId="166" fontId="9" fillId="3" borderId="3" xfId="47" applyNumberFormat="1" applyFont="1" applyFill="1" applyBorder="1" applyAlignment="1">
      <alignment horizontal="right" vertical="center"/>
    </xf>
    <xf numFmtId="0" fontId="39" fillId="3" borderId="3" xfId="30" applyFont="1" applyFill="1" applyBorder="1" applyAlignment="1">
      <alignment horizontal="center" vertical="center"/>
    </xf>
    <xf numFmtId="2" fontId="39" fillId="3" borderId="3" xfId="30" applyNumberFormat="1" applyFont="1" applyFill="1" applyBorder="1" applyAlignment="1">
      <alignment horizontal="center" vertical="center"/>
    </xf>
    <xf numFmtId="2" fontId="39" fillId="3" borderId="3" xfId="30" applyNumberFormat="1" applyFont="1" applyFill="1" applyBorder="1" applyAlignment="1">
      <alignment horizontal="right" vertical="center"/>
    </xf>
    <xf numFmtId="2" fontId="18" fillId="3" borderId="3" xfId="30" applyNumberFormat="1" applyFont="1" applyFill="1" applyBorder="1" applyAlignment="1">
      <alignment horizontal="right" vertical="center"/>
    </xf>
    <xf numFmtId="0" fontId="9" fillId="0" borderId="6" xfId="15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0" fontId="39" fillId="3" borderId="3" xfId="15" applyFont="1" applyFill="1" applyBorder="1" applyAlignment="1">
      <alignment horizontal="center" vertical="center"/>
    </xf>
    <xf numFmtId="2" fontId="18" fillId="3" borderId="3" xfId="15" applyNumberFormat="1" applyFont="1" applyFill="1" applyBorder="1" applyAlignment="1">
      <alignment horizontal="right" vertical="center"/>
    </xf>
    <xf numFmtId="0" fontId="12" fillId="0" borderId="0" xfId="19" applyFont="1" applyAlignment="1">
      <alignment horizontal="center"/>
    </xf>
    <xf numFmtId="0" fontId="15" fillId="0" borderId="0" xfId="50" applyFont="1" applyAlignment="1">
      <alignment horizontal="right"/>
    </xf>
    <xf numFmtId="1" fontId="13" fillId="0" borderId="0" xfId="0" applyNumberFormat="1" applyFont="1" applyBorder="1" applyAlignment="1">
      <alignment horizontal="right"/>
    </xf>
    <xf numFmtId="0" fontId="9" fillId="0" borderId="0" xfId="42" applyFont="1" applyBorder="1" applyAlignment="1">
      <alignment horizontal="center" vertical="center"/>
    </xf>
    <xf numFmtId="1" fontId="13" fillId="0" borderId="3" xfId="0" applyNumberFormat="1" applyFont="1" applyBorder="1" applyAlignment="1">
      <alignment horizontal="right" vertical="top"/>
    </xf>
    <xf numFmtId="1" fontId="13" fillId="0" borderId="3" xfId="0" applyNumberFormat="1" applyFont="1" applyBorder="1" applyAlignment="1">
      <alignment horizontal="right"/>
    </xf>
    <xf numFmtId="0" fontId="52" fillId="0" borderId="3" xfId="0" applyFont="1" applyBorder="1"/>
    <xf numFmtId="0" fontId="0" fillId="0" borderId="3" xfId="0" applyBorder="1"/>
    <xf numFmtId="2" fontId="25" fillId="0" borderId="3" xfId="70" applyNumberFormat="1" applyFont="1" applyBorder="1" applyAlignment="1">
      <alignment vertical="center"/>
    </xf>
    <xf numFmtId="2" fontId="24" fillId="0" borderId="4" xfId="10" applyNumberFormat="1" applyFont="1" applyBorder="1" applyAlignment="1">
      <alignment horizontal="right" vertical="center"/>
    </xf>
    <xf numFmtId="2" fontId="24" fillId="0" borderId="3" xfId="10" applyNumberFormat="1" applyFont="1" applyBorder="1" applyAlignment="1">
      <alignment vertical="center"/>
    </xf>
    <xf numFmtId="0" fontId="19" fillId="0" borderId="18" xfId="29" applyFont="1" applyBorder="1" applyAlignment="1"/>
    <xf numFmtId="0" fontId="19" fillId="0" borderId="18" xfId="0" applyFont="1" applyBorder="1"/>
    <xf numFmtId="2" fontId="18" fillId="0" borderId="3" xfId="10" applyNumberFormat="1" applyFont="1" applyBorder="1" applyAlignment="1">
      <alignment vertical="center"/>
    </xf>
    <xf numFmtId="2" fontId="18" fillId="0" borderId="4" xfId="10" applyNumberFormat="1" applyFont="1" applyBorder="1" applyAlignment="1">
      <alignment vertical="center"/>
    </xf>
    <xf numFmtId="2" fontId="25" fillId="0" borderId="6" xfId="0" applyNumberFormat="1" applyFont="1" applyBorder="1" applyAlignment="1" applyProtection="1">
      <alignment horizontal="right"/>
      <protection locked="0"/>
    </xf>
    <xf numFmtId="166" fontId="10" fillId="0" borderId="0" xfId="0" applyNumberFormat="1" applyFont="1" applyAlignment="1"/>
    <xf numFmtId="0" fontId="9" fillId="0" borderId="0" xfId="29" applyFont="1" applyAlignment="1">
      <alignment horizontal="center"/>
    </xf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19" fillId="0" borderId="3" xfId="0" applyFont="1" applyBorder="1"/>
    <xf numFmtId="0" fontId="10" fillId="0" borderId="0" xfId="16" applyFont="1"/>
    <xf numFmtId="169" fontId="14" fillId="0" borderId="3" xfId="10" applyNumberFormat="1" applyFont="1" applyBorder="1" applyAlignment="1">
      <alignment horizontal="center" vertical="center"/>
    </xf>
    <xf numFmtId="172" fontId="14" fillId="0" borderId="3" xfId="74" applyNumberFormat="1" applyFont="1" applyBorder="1" applyAlignment="1">
      <alignment horizontal="right" vertical="top" wrapText="1"/>
    </xf>
    <xf numFmtId="172" fontId="53" fillId="0" borderId="3" xfId="75" applyNumberFormat="1" applyFont="1" applyBorder="1" applyAlignment="1">
      <alignment horizontal="right"/>
    </xf>
    <xf numFmtId="172" fontId="14" fillId="0" borderId="3" xfId="10" applyNumberFormat="1" applyFont="1" applyBorder="1" applyAlignment="1">
      <alignment vertical="center"/>
    </xf>
    <xf numFmtId="172" fontId="14" fillId="0" borderId="3" xfId="10" applyNumberFormat="1" applyFont="1" applyBorder="1" applyAlignment="1">
      <alignment horizontal="right" vertical="center"/>
    </xf>
    <xf numFmtId="170" fontId="14" fillId="0" borderId="3" xfId="10" applyNumberFormat="1" applyFont="1" applyBorder="1" applyAlignment="1">
      <alignment horizontal="right" vertical="center"/>
    </xf>
    <xf numFmtId="168" fontId="53" fillId="0" borderId="3" xfId="75" applyNumberFormat="1" applyFont="1" applyBorder="1"/>
    <xf numFmtId="171" fontId="14" fillId="0" borderId="3" xfId="10" applyNumberFormat="1" applyFont="1" applyBorder="1" applyAlignment="1">
      <alignment horizontal="right" vertical="center"/>
    </xf>
    <xf numFmtId="166" fontId="39" fillId="0" borderId="4" xfId="58" applyNumberFormat="1" applyFont="1" applyBorder="1" applyAlignment="1">
      <alignment horizontal="right" vertical="center"/>
    </xf>
    <xf numFmtId="166" fontId="25" fillId="0" borderId="4" xfId="58" applyNumberFormat="1" applyFont="1" applyBorder="1" applyAlignment="1">
      <alignment horizontal="right" vertical="center"/>
    </xf>
    <xf numFmtId="2" fontId="25" fillId="0" borderId="4" xfId="0" applyNumberFormat="1" applyFont="1" applyBorder="1" applyAlignment="1">
      <alignment horizontal="right" vertical="top" wrapText="1"/>
    </xf>
    <xf numFmtId="2" fontId="25" fillId="0" borderId="4" xfId="0" applyNumberFormat="1" applyFont="1" applyBorder="1" applyAlignment="1">
      <alignment horizontal="right" vertical="top"/>
    </xf>
    <xf numFmtId="2" fontId="25" fillId="0" borderId="4" xfId="0" applyNumberFormat="1" applyFont="1" applyBorder="1" applyAlignment="1">
      <alignment horizontal="right"/>
    </xf>
    <xf numFmtId="166" fontId="39" fillId="0" borderId="4" xfId="39" applyNumberFormat="1" applyFont="1" applyBorder="1" applyAlignment="1">
      <alignment horizontal="right" vertical="center"/>
    </xf>
    <xf numFmtId="166" fontId="25" fillId="0" borderId="4" xfId="39" applyNumberFormat="1" applyFont="1" applyBorder="1" applyAlignment="1">
      <alignment horizontal="right" vertical="center"/>
    </xf>
    <xf numFmtId="166" fontId="39" fillId="0" borderId="4" xfId="65" applyNumberFormat="1" applyFont="1" applyBorder="1" applyAlignment="1">
      <alignment horizontal="right" vertical="center"/>
    </xf>
    <xf numFmtId="166" fontId="25" fillId="0" borderId="4" xfId="65" applyNumberFormat="1" applyFont="1" applyBorder="1" applyAlignment="1">
      <alignment horizontal="right" vertical="center"/>
    </xf>
    <xf numFmtId="0" fontId="15" fillId="0" borderId="0" xfId="64" applyFont="1"/>
    <xf numFmtId="0" fontId="9" fillId="0" borderId="16" xfId="64" applyFont="1" applyBorder="1"/>
    <xf numFmtId="0" fontId="39" fillId="3" borderId="3" xfId="0" applyFont="1" applyFill="1" applyBorder="1" applyAlignment="1">
      <alignment horizontal="right"/>
    </xf>
    <xf numFmtId="2" fontId="39" fillId="3" borderId="3" xfId="32" applyNumberFormat="1" applyFont="1" applyFill="1" applyBorder="1" applyAlignment="1">
      <alignment horizontal="right" vertical="center"/>
    </xf>
    <xf numFmtId="0" fontId="15" fillId="0" borderId="0" xfId="19" applyFont="1" applyAlignment="1">
      <alignment horizontal="center"/>
    </xf>
    <xf numFmtId="2" fontId="26" fillId="0" borderId="19" xfId="0" applyNumberFormat="1" applyFont="1" applyFill="1" applyBorder="1" applyAlignment="1">
      <alignment horizontal="center" vertical="center"/>
    </xf>
    <xf numFmtId="2" fontId="26" fillId="0" borderId="19" xfId="0" applyNumberFormat="1" applyFont="1" applyBorder="1" applyAlignment="1">
      <alignment horizontal="center" vertical="center"/>
    </xf>
    <xf numFmtId="2" fontId="54" fillId="0" borderId="4" xfId="19" applyNumberFormat="1" applyFont="1" applyBorder="1" applyAlignment="1">
      <alignment horizontal="right" vertical="center"/>
    </xf>
    <xf numFmtId="2" fontId="26" fillId="0" borderId="3" xfId="19" applyNumberFormat="1" applyFont="1" applyBorder="1" applyAlignment="1">
      <alignment horizontal="center" vertical="center"/>
    </xf>
    <xf numFmtId="2" fontId="26" fillId="0" borderId="18" xfId="19" applyNumberFormat="1" applyFont="1" applyFill="1" applyBorder="1" applyAlignment="1">
      <alignment horizontal="center" vertical="center"/>
    </xf>
    <xf numFmtId="2" fontId="26" fillId="0" borderId="3" xfId="19" applyNumberFormat="1" applyFont="1" applyFill="1" applyBorder="1" applyAlignment="1">
      <alignment horizontal="center" vertical="center"/>
    </xf>
    <xf numFmtId="2" fontId="26" fillId="0" borderId="18" xfId="19" applyNumberFormat="1" applyFont="1" applyBorder="1" applyAlignment="1">
      <alignment horizontal="center" vertical="center"/>
    </xf>
    <xf numFmtId="2" fontId="52" fillId="0" borderId="3" xfId="0" applyNumberFormat="1" applyFont="1" applyBorder="1"/>
    <xf numFmtId="2" fontId="9" fillId="0" borderId="19" xfId="0" applyNumberFormat="1" applyFont="1" applyFill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2" fontId="25" fillId="0" borderId="18" xfId="19" applyNumberFormat="1" applyFont="1" applyFill="1" applyBorder="1" applyAlignment="1">
      <alignment horizontal="center" vertical="center"/>
    </xf>
    <xf numFmtId="166" fontId="25" fillId="0" borderId="32" xfId="0" applyNumberFormat="1" applyFont="1" applyBorder="1" applyAlignment="1">
      <alignment horizontal="center" vertical="center"/>
    </xf>
    <xf numFmtId="166" fontId="25" fillId="0" borderId="6" xfId="19" applyNumberFormat="1" applyFont="1" applyBorder="1" applyAlignment="1">
      <alignment horizontal="center" vertical="center"/>
    </xf>
    <xf numFmtId="2" fontId="25" fillId="0" borderId="33" xfId="0" applyNumberFormat="1" applyFont="1" applyBorder="1" applyAlignment="1">
      <alignment horizontal="center" vertical="center"/>
    </xf>
    <xf numFmtId="2" fontId="25" fillId="0" borderId="4" xfId="19" applyNumberFormat="1" applyFont="1" applyBorder="1" applyAlignment="1">
      <alignment horizontal="center" vertical="center"/>
    </xf>
    <xf numFmtId="2" fontId="25" fillId="0" borderId="17" xfId="19" applyNumberFormat="1" applyFont="1" applyBorder="1" applyAlignment="1">
      <alignment horizontal="center" vertical="center"/>
    </xf>
    <xf numFmtId="2" fontId="25" fillId="3" borderId="3" xfId="0" applyNumberFormat="1" applyFont="1" applyFill="1" applyBorder="1" applyAlignment="1">
      <alignment horizontal="right" vertical="center" wrapText="1"/>
    </xf>
    <xf numFmtId="2" fontId="25" fillId="3" borderId="3" xfId="55" applyNumberFormat="1" applyFont="1" applyFill="1" applyBorder="1" applyAlignment="1">
      <alignment horizontal="right" vertical="center"/>
    </xf>
    <xf numFmtId="2" fontId="9" fillId="0" borderId="0" xfId="19" applyNumberFormat="1" applyFont="1"/>
    <xf numFmtId="2" fontId="9" fillId="0" borderId="18" xfId="19" applyNumberFormat="1" applyFont="1" applyFill="1" applyBorder="1" applyAlignment="1">
      <alignment horizontal="center" vertical="center"/>
    </xf>
    <xf numFmtId="2" fontId="9" fillId="0" borderId="3" xfId="19" applyNumberFormat="1" applyFont="1" applyFill="1" applyBorder="1" applyAlignment="1">
      <alignment horizontal="center" vertical="center"/>
    </xf>
    <xf numFmtId="2" fontId="9" fillId="0" borderId="18" xfId="19" applyNumberFormat="1" applyFont="1" applyBorder="1" applyAlignment="1">
      <alignment horizontal="center" vertical="center"/>
    </xf>
    <xf numFmtId="2" fontId="9" fillId="0" borderId="3" xfId="19" applyNumberFormat="1" applyFont="1" applyBorder="1" applyAlignment="1">
      <alignment horizontal="center" vertic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7" fillId="0" borderId="0" xfId="7" applyFont="1" applyAlignment="1">
      <alignment horizontal="center"/>
    </xf>
    <xf numFmtId="166" fontId="24" fillId="3" borderId="3" xfId="29" applyNumberFormat="1" applyFont="1" applyFill="1" applyBorder="1" applyAlignment="1">
      <alignment horizontal="right" vertical="center"/>
    </xf>
    <xf numFmtId="0" fontId="20" fillId="0" borderId="18" xfId="11" applyFont="1" applyBorder="1" applyAlignment="1"/>
    <xf numFmtId="2" fontId="15" fillId="0" borderId="3" xfId="19" applyNumberFormat="1" applyFont="1" applyBorder="1"/>
    <xf numFmtId="0" fontId="9" fillId="0" borderId="0" xfId="61" applyFont="1" applyAlignment="1">
      <alignment horizontal="center"/>
    </xf>
    <xf numFmtId="0" fontId="9" fillId="0" borderId="1" xfId="61" applyFont="1" applyBorder="1" applyAlignment="1">
      <alignment horizontal="center"/>
    </xf>
    <xf numFmtId="0" fontId="9" fillId="0" borderId="2" xfId="61" applyFont="1" applyBorder="1" applyAlignment="1">
      <alignment horizontal="center"/>
    </xf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9" fillId="0" borderId="0" xfId="29" applyFont="1" applyAlignment="1">
      <alignment horizontal="center"/>
    </xf>
    <xf numFmtId="0" fontId="9" fillId="0" borderId="1" xfId="9" applyFont="1" applyBorder="1" applyAlignment="1">
      <alignment horizontal="center"/>
    </xf>
    <xf numFmtId="0" fontId="9" fillId="0" borderId="2" xfId="9" applyFont="1" applyBorder="1" applyAlignment="1">
      <alignment horizontal="center"/>
    </xf>
    <xf numFmtId="0" fontId="9" fillId="0" borderId="0" xfId="9" applyFont="1" applyAlignment="1">
      <alignment horizontal="center"/>
    </xf>
    <xf numFmtId="2" fontId="25" fillId="3" borderId="3" xfId="0" applyNumberFormat="1" applyFont="1" applyFill="1" applyBorder="1"/>
    <xf numFmtId="2" fontId="9" fillId="3" borderId="3" xfId="0" applyNumberFormat="1" applyFont="1" applyFill="1" applyBorder="1" applyAlignment="1">
      <alignment horizontal="center" vertical="center"/>
    </xf>
    <xf numFmtId="2" fontId="9" fillId="3" borderId="3" xfId="19" applyNumberFormat="1" applyFont="1" applyFill="1" applyBorder="1" applyAlignment="1">
      <alignment horizontal="center" vertical="center"/>
    </xf>
    <xf numFmtId="1" fontId="39" fillId="0" borderId="29" xfId="0" applyNumberFormat="1" applyFont="1" applyBorder="1" applyAlignment="1">
      <alignment horizontal="right" vertical="top" wrapText="1"/>
    </xf>
    <xf numFmtId="1" fontId="39" fillId="0" borderId="29" xfId="0" applyNumberFormat="1" applyFont="1" applyBorder="1" applyAlignment="1">
      <alignment horizontal="right" vertical="top"/>
    </xf>
    <xf numFmtId="1" fontId="39" fillId="0" borderId="29" xfId="0" applyNumberFormat="1" applyFont="1" applyBorder="1" applyAlignment="1">
      <alignment horizontal="right"/>
    </xf>
    <xf numFmtId="1" fontId="13" fillId="0" borderId="2" xfId="0" applyNumberFormat="1" applyFont="1" applyBorder="1" applyAlignment="1">
      <alignment horizontal="right"/>
    </xf>
    <xf numFmtId="1" fontId="13" fillId="0" borderId="2" xfId="0" applyNumberFormat="1" applyFont="1" applyBorder="1" applyAlignment="1">
      <alignment horizontal="right" vertical="top"/>
    </xf>
    <xf numFmtId="166" fontId="39" fillId="3" borderId="3" xfId="0" applyNumberFormat="1" applyFont="1" applyFill="1" applyBorder="1" applyAlignment="1">
      <alignment horizontal="right"/>
    </xf>
    <xf numFmtId="166" fontId="39" fillId="3" borderId="3" xfId="0" applyNumberFormat="1" applyFont="1" applyFill="1" applyBorder="1" applyAlignment="1">
      <alignment horizontal="right" vertical="center"/>
    </xf>
    <xf numFmtId="166" fontId="25" fillId="0" borderId="3" xfId="70" applyNumberFormat="1" applyFont="1" applyBorder="1" applyAlignment="1">
      <alignment horizontal="right" vertical="center"/>
    </xf>
    <xf numFmtId="166" fontId="25" fillId="0" borderId="3" xfId="70" applyNumberFormat="1" applyFont="1" applyBorder="1" applyAlignment="1">
      <alignment horizontal="right" vertical="center" wrapText="1"/>
    </xf>
    <xf numFmtId="49" fontId="19" fillId="0" borderId="3" xfId="0" applyNumberFormat="1" applyFont="1" applyBorder="1" applyAlignment="1">
      <alignment horizontal="left"/>
    </xf>
    <xf numFmtId="2" fontId="39" fillId="0" borderId="4" xfId="0" applyNumberFormat="1" applyFont="1" applyBorder="1" applyAlignment="1">
      <alignment horizontal="right" vertical="top" wrapText="1"/>
    </xf>
    <xf numFmtId="0" fontId="19" fillId="0" borderId="18" xfId="16" applyFont="1" applyFill="1" applyBorder="1" applyAlignment="1">
      <alignment horizontal="left"/>
    </xf>
    <xf numFmtId="0" fontId="19" fillId="0" borderId="18" xfId="41" applyFont="1" applyBorder="1" applyAlignment="1">
      <alignment horizontal="left"/>
    </xf>
    <xf numFmtId="0" fontId="20" fillId="0" borderId="36" xfId="0" applyFont="1" applyBorder="1" applyAlignment="1">
      <alignment horizontal="center"/>
    </xf>
    <xf numFmtId="0" fontId="18" fillId="0" borderId="35" xfId="0" applyFont="1" applyBorder="1" applyAlignment="1">
      <alignment horizontal="left"/>
    </xf>
    <xf numFmtId="0" fontId="37" fillId="0" borderId="34" xfId="52" applyFont="1" applyBorder="1" applyAlignment="1"/>
    <xf numFmtId="0" fontId="37" fillId="0" borderId="34" xfId="29" applyFont="1" applyBorder="1" applyAlignment="1"/>
    <xf numFmtId="0" fontId="37" fillId="0" borderId="34" xfId="68" applyFont="1" applyBorder="1" applyAlignment="1"/>
    <xf numFmtId="0" fontId="37" fillId="0" borderId="34" xfId="21" applyFont="1" applyBorder="1" applyAlignment="1"/>
    <xf numFmtId="0" fontId="18" fillId="0" borderId="34" xfId="0" applyFont="1" applyBorder="1" applyAlignment="1"/>
    <xf numFmtId="0" fontId="18" fillId="0" borderId="34" xfId="66" applyFont="1" applyBorder="1" applyAlignment="1"/>
    <xf numFmtId="0" fontId="18" fillId="0" borderId="34" xfId="41" applyFont="1" applyBorder="1" applyAlignment="1"/>
    <xf numFmtId="0" fontId="37" fillId="0" borderId="34" xfId="36" applyFont="1" applyBorder="1" applyAlignment="1"/>
    <xf numFmtId="0" fontId="37" fillId="0" borderId="34" xfId="0" applyFont="1" applyBorder="1" applyAlignment="1"/>
    <xf numFmtId="0" fontId="37" fillId="0" borderId="34" xfId="33" applyFont="1" applyBorder="1" applyAlignment="1"/>
    <xf numFmtId="0" fontId="37" fillId="0" borderId="34" xfId="57" applyFont="1" applyBorder="1" applyAlignment="1"/>
    <xf numFmtId="0" fontId="37" fillId="0" borderId="34" xfId="20" applyFont="1" applyBorder="1" applyAlignment="1"/>
    <xf numFmtId="0" fontId="37" fillId="0" borderId="34" xfId="55" applyFont="1" applyBorder="1" applyAlignment="1"/>
    <xf numFmtId="0" fontId="37" fillId="0" borderId="34" xfId="61" applyFont="1" applyBorder="1" applyAlignment="1"/>
    <xf numFmtId="0" fontId="37" fillId="0" borderId="34" xfId="67" applyFont="1" applyBorder="1" applyAlignment="1"/>
    <xf numFmtId="0" fontId="37" fillId="0" borderId="34" xfId="50" applyFont="1" applyBorder="1" applyAlignment="1"/>
    <xf numFmtId="0" fontId="37" fillId="0" borderId="34" xfId="23" applyFont="1" applyBorder="1" applyAlignment="1"/>
    <xf numFmtId="0" fontId="37" fillId="0" borderId="34" xfId="8" applyFont="1" applyBorder="1" applyAlignment="1"/>
    <xf numFmtId="0" fontId="37" fillId="0" borderId="34" xfId="30" applyFont="1" applyBorder="1" applyAlignment="1"/>
    <xf numFmtId="0" fontId="37" fillId="0" borderId="34" xfId="24" applyFont="1" applyBorder="1" applyAlignment="1"/>
    <xf numFmtId="0" fontId="37" fillId="0" borderId="34" xfId="7" applyFont="1" applyBorder="1" applyAlignment="1"/>
    <xf numFmtId="0" fontId="37" fillId="0" borderId="34" xfId="11" applyFont="1" applyBorder="1" applyAlignment="1"/>
    <xf numFmtId="0" fontId="37" fillId="0" borderId="34" xfId="12" applyFont="1" applyBorder="1" applyAlignment="1"/>
    <xf numFmtId="0" fontId="37" fillId="0" borderId="34" xfId="13" applyFont="1" applyBorder="1" applyAlignment="1"/>
    <xf numFmtId="0" fontId="37" fillId="0" borderId="34" xfId="16" applyFont="1" applyBorder="1" applyAlignment="1"/>
    <xf numFmtId="0" fontId="37" fillId="0" borderId="34" xfId="16" applyFont="1" applyFill="1" applyBorder="1" applyAlignment="1"/>
    <xf numFmtId="0" fontId="0" fillId="0" borderId="1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/>
    <xf numFmtId="0" fontId="14" fillId="0" borderId="0" xfId="31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0" fillId="0" borderId="0" xfId="0" applyAlignment="1">
      <alignment horizontal="center"/>
    </xf>
    <xf numFmtId="0" fontId="52" fillId="0" borderId="3" xfId="0" applyFont="1" applyBorder="1" applyAlignment="1">
      <alignment horizontal="right"/>
    </xf>
    <xf numFmtId="166" fontId="18" fillId="0" borderId="3" xfId="66" applyNumberFormat="1" applyFont="1" applyBorder="1" applyAlignment="1">
      <alignment horizontal="right" vertical="center"/>
    </xf>
    <xf numFmtId="166" fontId="39" fillId="0" borderId="3" xfId="66" applyNumberFormat="1" applyFont="1" applyBorder="1" applyAlignment="1">
      <alignment horizontal="right" vertical="center"/>
    </xf>
    <xf numFmtId="166" fontId="25" fillId="0" borderId="18" xfId="51" applyNumberFormat="1" applyFont="1" applyBorder="1" applyAlignment="1">
      <alignment horizontal="right" vertical="center"/>
    </xf>
    <xf numFmtId="166" fontId="24" fillId="0" borderId="3" xfId="51" applyNumberFormat="1" applyFont="1" applyBorder="1" applyAlignment="1">
      <alignment horizontal="right" vertical="center"/>
    </xf>
    <xf numFmtId="0" fontId="0" fillId="0" borderId="3" xfId="0" applyFont="1" applyBorder="1"/>
    <xf numFmtId="173" fontId="2" fillId="0" borderId="3" xfId="0" applyNumberFormat="1" applyFont="1" applyFill="1" applyBorder="1" applyAlignment="1" applyProtection="1">
      <alignment horizontal="center" vertical="center" wrapText="1" readingOrder="1"/>
    </xf>
    <xf numFmtId="173" fontId="55" fillId="0" borderId="3" xfId="72" applyNumberFormat="1" applyFont="1" applyFill="1" applyBorder="1" applyAlignment="1">
      <alignment horizontal="center" vertical="center" wrapText="1"/>
    </xf>
    <xf numFmtId="173" fontId="56" fillId="0" borderId="6" xfId="0" applyNumberFormat="1" applyFont="1" applyBorder="1" applyAlignment="1">
      <alignment horizontal="center"/>
    </xf>
    <xf numFmtId="4" fontId="14" fillId="0" borderId="3" xfId="0" applyNumberFormat="1" applyFont="1" applyBorder="1"/>
    <xf numFmtId="171" fontId="53" fillId="0" borderId="3" xfId="0" applyNumberFormat="1" applyFont="1" applyBorder="1" applyAlignment="1">
      <alignment horizontal="right" vertical="center"/>
    </xf>
    <xf numFmtId="165" fontId="53" fillId="0" borderId="3" xfId="0" applyNumberFormat="1" applyFont="1" applyBorder="1"/>
    <xf numFmtId="170" fontId="14" fillId="0" borderId="3" xfId="74" applyNumberFormat="1" applyFont="1" applyBorder="1"/>
    <xf numFmtId="2" fontId="31" fillId="3" borderId="3" xfId="29" applyNumberFormat="1" applyFont="1" applyFill="1" applyBorder="1" applyAlignment="1">
      <alignment horizontal="right" vertical="center"/>
    </xf>
    <xf numFmtId="2" fontId="31" fillId="3" borderId="3" xfId="0" applyNumberFormat="1" applyFont="1" applyFill="1" applyBorder="1" applyAlignment="1">
      <alignment horizontal="right"/>
    </xf>
    <xf numFmtId="166" fontId="57" fillId="3" borderId="3" xfId="29" applyNumberFormat="1" applyFont="1" applyFill="1" applyBorder="1" applyAlignment="1">
      <alignment horizontal="right" vertical="center"/>
    </xf>
    <xf numFmtId="0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9" fillId="0" borderId="0" xfId="10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2" fontId="31" fillId="0" borderId="3" xfId="0" applyNumberFormat="1" applyFont="1" applyBorder="1"/>
    <xf numFmtId="2" fontId="31" fillId="3" borderId="3" xfId="0" applyNumberFormat="1" applyFont="1" applyFill="1" applyBorder="1"/>
    <xf numFmtId="0" fontId="20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 wrapText="1"/>
    </xf>
    <xf numFmtId="0" fontId="20" fillId="0" borderId="18" xfId="0" applyFont="1" applyBorder="1" applyAlignment="1">
      <alignment horizontal="center"/>
    </xf>
    <xf numFmtId="0" fontId="0" fillId="0" borderId="0" xfId="0" applyAlignment="1"/>
    <xf numFmtId="0" fontId="19" fillId="0" borderId="0" xfId="0" applyFont="1" applyAlignment="1"/>
    <xf numFmtId="0" fontId="14" fillId="0" borderId="0" xfId="31" applyFont="1" applyAlignment="1">
      <alignment horizontal="center"/>
    </xf>
    <xf numFmtId="49" fontId="10" fillId="0" borderId="0" xfId="31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2" fontId="25" fillId="0" borderId="3" xfId="31" applyNumberFormat="1" applyFont="1" applyBorder="1" applyAlignment="1">
      <alignment horizontal="center"/>
    </xf>
    <xf numFmtId="167" fontId="59" fillId="0" borderId="3" xfId="31" applyNumberFormat="1" applyFont="1" applyBorder="1" applyAlignment="1">
      <alignment horizontal="center"/>
    </xf>
    <xf numFmtId="0" fontId="59" fillId="0" borderId="3" xfId="31" applyFont="1" applyBorder="1" applyAlignment="1">
      <alignment horizontal="center"/>
    </xf>
    <xf numFmtId="0" fontId="9" fillId="0" borderId="3" xfId="31" applyFont="1" applyBorder="1"/>
    <xf numFmtId="1" fontId="58" fillId="0" borderId="3" xfId="31" applyNumberFormat="1" applyFont="1" applyBorder="1" applyAlignment="1">
      <alignment horizontal="center"/>
    </xf>
    <xf numFmtId="0" fontId="24" fillId="0" borderId="3" xfId="31" applyFont="1" applyBorder="1" applyAlignment="1">
      <alignment horizontal="center" vertical="center"/>
    </xf>
    <xf numFmtId="1" fontId="24" fillId="0" borderId="3" xfId="31" applyNumberFormat="1" applyFont="1" applyBorder="1" applyAlignment="1">
      <alignment horizontal="center" vertical="center"/>
    </xf>
    <xf numFmtId="0" fontId="24" fillId="0" borderId="3" xfId="31" applyFont="1" applyBorder="1"/>
    <xf numFmtId="0" fontId="15" fillId="0" borderId="3" xfId="31" applyFont="1" applyBorder="1" applyAlignment="1">
      <alignment horizontal="center"/>
    </xf>
    <xf numFmtId="0" fontId="39" fillId="3" borderId="3" xfId="0" applyFont="1" applyFill="1" applyBorder="1" applyAlignment="1">
      <alignment horizontal="center"/>
    </xf>
    <xf numFmtId="0" fontId="39" fillId="3" borderId="3" xfId="19" applyFont="1" applyFill="1" applyBorder="1" applyAlignment="1">
      <alignment horizontal="center"/>
    </xf>
    <xf numFmtId="0" fontId="39" fillId="0" borderId="3" xfId="7" applyFont="1" applyFill="1" applyBorder="1" applyAlignment="1">
      <alignment horizontal="center" vertical="center"/>
    </xf>
    <xf numFmtId="0" fontId="52" fillId="0" borderId="3" xfId="0" applyFont="1" applyFill="1" applyBorder="1"/>
    <xf numFmtId="0" fontId="39" fillId="0" borderId="3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4" fontId="9" fillId="0" borderId="37" xfId="0" applyNumberFormat="1" applyFont="1" applyBorder="1"/>
    <xf numFmtId="4" fontId="9" fillId="0" borderId="38" xfId="0" applyNumberFormat="1" applyFont="1" applyBorder="1"/>
    <xf numFmtId="4" fontId="9" fillId="0" borderId="39" xfId="0" applyNumberFormat="1" applyFont="1" applyBorder="1"/>
    <xf numFmtId="2" fontId="25" fillId="0" borderId="38" xfId="10" applyNumberFormat="1" applyFont="1" applyBorder="1" applyAlignment="1">
      <alignment horizontal="right" vertical="center"/>
    </xf>
    <xf numFmtId="4" fontId="9" fillId="0" borderId="40" xfId="0" applyNumberFormat="1" applyFont="1" applyBorder="1"/>
    <xf numFmtId="4" fontId="9" fillId="0" borderId="41" xfId="0" applyNumberFormat="1" applyFont="1" applyBorder="1"/>
    <xf numFmtId="4" fontId="9" fillId="0" borderId="42" xfId="0" applyNumberFormat="1" applyFont="1" applyBorder="1"/>
    <xf numFmtId="2" fontId="39" fillId="3" borderId="38" xfId="66" applyNumberFormat="1" applyFont="1" applyFill="1" applyBorder="1" applyAlignment="1">
      <alignment horizontal="right" vertical="center"/>
    </xf>
    <xf numFmtId="0" fontId="52" fillId="0" borderId="38" xfId="0" applyFont="1" applyBorder="1"/>
    <xf numFmtId="2" fontId="39" fillId="3" borderId="38" xfId="0" applyNumberFormat="1" applyFont="1" applyFill="1" applyBorder="1" applyAlignment="1">
      <alignment horizontal="right" vertical="center"/>
    </xf>
    <xf numFmtId="2" fontId="25" fillId="3" borderId="38" xfId="0" applyNumberFormat="1" applyFont="1" applyFill="1" applyBorder="1" applyAlignment="1">
      <alignment horizontal="right" vertical="center"/>
    </xf>
    <xf numFmtId="2" fontId="25" fillId="3" borderId="38" xfId="66" applyNumberFormat="1" applyFont="1" applyFill="1" applyBorder="1" applyAlignment="1">
      <alignment horizontal="right" vertical="center"/>
    </xf>
    <xf numFmtId="0" fontId="52" fillId="0" borderId="38" xfId="0" applyFont="1" applyBorder="1" applyAlignment="1">
      <alignment horizontal="right"/>
    </xf>
    <xf numFmtId="2" fontId="39" fillId="3" borderId="38" xfId="35" applyNumberFormat="1" applyFont="1" applyFill="1" applyBorder="1" applyAlignment="1">
      <alignment horizontal="right" vertical="center"/>
    </xf>
    <xf numFmtId="2" fontId="39" fillId="3" borderId="38" xfId="50" applyNumberFormat="1" applyFont="1" applyFill="1" applyBorder="1" applyAlignment="1">
      <alignment horizontal="right" vertical="center"/>
    </xf>
    <xf numFmtId="2" fontId="25" fillId="0" borderId="38" xfId="51" applyNumberFormat="1" applyFont="1" applyBorder="1" applyAlignment="1">
      <alignment horizontal="right" vertical="center"/>
    </xf>
    <xf numFmtId="2" fontId="25" fillId="0" borderId="38" xfId="0" applyNumberFormat="1" applyFont="1" applyBorder="1" applyAlignment="1">
      <alignment horizontal="right" vertical="center"/>
    </xf>
    <xf numFmtId="2" fontId="25" fillId="0" borderId="38" xfId="51" applyNumberFormat="1" applyFont="1" applyFill="1" applyBorder="1" applyAlignment="1">
      <alignment horizontal="right" vertical="center"/>
    </xf>
    <xf numFmtId="2" fontId="25" fillId="0" borderId="38" xfId="0" applyNumberFormat="1" applyFont="1" applyFill="1" applyBorder="1" applyAlignment="1">
      <alignment horizontal="right" vertical="center"/>
    </xf>
    <xf numFmtId="2" fontId="39" fillId="3" borderId="38" xfId="20" applyNumberFormat="1" applyFont="1" applyFill="1" applyBorder="1" applyAlignment="1">
      <alignment horizontal="right" vertical="center"/>
    </xf>
    <xf numFmtId="2" fontId="39" fillId="3" borderId="38" xfId="0" applyNumberFormat="1" applyFont="1" applyFill="1" applyBorder="1" applyAlignment="1">
      <alignment horizontal="right"/>
    </xf>
    <xf numFmtId="0" fontId="39" fillId="3" borderId="38" xfId="32" applyFont="1" applyFill="1" applyBorder="1" applyAlignment="1">
      <alignment horizontal="center" vertical="center"/>
    </xf>
    <xf numFmtId="0" fontId="39" fillId="3" borderId="38" xfId="0" applyFont="1" applyFill="1" applyBorder="1" applyAlignment="1">
      <alignment horizontal="center" vertical="center"/>
    </xf>
    <xf numFmtId="0" fontId="39" fillId="3" borderId="38" xfId="23" applyFont="1" applyFill="1" applyBorder="1" applyAlignment="1">
      <alignment horizontal="center" vertical="center"/>
    </xf>
    <xf numFmtId="2" fontId="25" fillId="3" borderId="38" xfId="68" applyNumberFormat="1" applyFont="1" applyFill="1" applyBorder="1" applyAlignment="1">
      <alignment horizontal="right" vertical="center"/>
    </xf>
    <xf numFmtId="2" fontId="25" fillId="3" borderId="38" xfId="0" applyNumberFormat="1" applyFont="1" applyFill="1" applyBorder="1" applyAlignment="1" applyProtection="1">
      <alignment horizontal="right"/>
      <protection locked="0"/>
    </xf>
    <xf numFmtId="2" fontId="39" fillId="3" borderId="38" xfId="68" applyNumberFormat="1" applyFont="1" applyFill="1" applyBorder="1" applyAlignment="1">
      <alignment horizontal="right" vertical="center"/>
    </xf>
    <xf numFmtId="2" fontId="39" fillId="3" borderId="38" xfId="0" applyNumberFormat="1" applyFont="1" applyFill="1" applyBorder="1" applyAlignment="1" applyProtection="1">
      <alignment horizontal="right"/>
      <protection locked="0"/>
    </xf>
    <xf numFmtId="2" fontId="39" fillId="3" borderId="38" xfId="29" applyNumberFormat="1" applyFont="1" applyFill="1" applyBorder="1" applyAlignment="1">
      <alignment horizontal="right" vertical="center"/>
    </xf>
    <xf numFmtId="2" fontId="25" fillId="3" borderId="38" xfId="29" applyNumberFormat="1" applyFont="1" applyFill="1" applyBorder="1" applyAlignment="1">
      <alignment horizontal="right" vertical="center"/>
    </xf>
    <xf numFmtId="2" fontId="25" fillId="3" borderId="38" xfId="0" applyNumberFormat="1" applyFont="1" applyFill="1" applyBorder="1" applyAlignment="1">
      <alignment horizontal="right"/>
    </xf>
    <xf numFmtId="166" fontId="24" fillId="0" borderId="4" xfId="22" applyNumberFormat="1" applyFont="1" applyBorder="1" applyAlignment="1">
      <alignment horizontal="right" vertical="center"/>
    </xf>
    <xf numFmtId="2" fontId="39" fillId="3" borderId="38" xfId="22" applyNumberFormat="1" applyFont="1" applyFill="1" applyBorder="1" applyAlignment="1">
      <alignment horizontal="right" vertical="center"/>
    </xf>
    <xf numFmtId="2" fontId="25" fillId="0" borderId="38" xfId="22" applyNumberFormat="1" applyFont="1" applyBorder="1" applyAlignment="1">
      <alignment horizontal="right" vertical="center"/>
    </xf>
    <xf numFmtId="2" fontId="25" fillId="0" borderId="38" xfId="22" applyNumberFormat="1" applyFont="1" applyFill="1" applyBorder="1" applyAlignment="1">
      <alignment horizontal="right" vertical="center"/>
    </xf>
    <xf numFmtId="2" fontId="25" fillId="3" borderId="38" xfId="48" applyNumberFormat="1" applyFont="1" applyFill="1" applyBorder="1" applyAlignment="1">
      <alignment horizontal="right" vertical="center"/>
    </xf>
    <xf numFmtId="2" fontId="9" fillId="3" borderId="38" xfId="48" applyNumberFormat="1" applyFont="1" applyFill="1" applyBorder="1" applyAlignment="1">
      <alignment horizontal="right" vertical="center"/>
    </xf>
    <xf numFmtId="2" fontId="9" fillId="3" borderId="38" xfId="0" applyNumberFormat="1" applyFont="1" applyFill="1" applyBorder="1" applyAlignment="1">
      <alignment horizontal="right" vertical="center"/>
    </xf>
    <xf numFmtId="2" fontId="39" fillId="3" borderId="38" xfId="27" applyNumberFormat="1" applyFont="1" applyFill="1" applyBorder="1" applyAlignment="1">
      <alignment horizontal="right" vertical="center"/>
    </xf>
    <xf numFmtId="2" fontId="39" fillId="3" borderId="38" xfId="28" applyNumberFormat="1" applyFont="1" applyFill="1" applyBorder="1" applyAlignment="1">
      <alignment horizontal="right" vertical="center"/>
    </xf>
    <xf numFmtId="2" fontId="39" fillId="3" borderId="38" xfId="49" applyNumberFormat="1" applyFont="1" applyFill="1" applyBorder="1" applyAlignment="1">
      <alignment horizontal="right" vertical="center"/>
    </xf>
    <xf numFmtId="2" fontId="39" fillId="3" borderId="38" xfId="38" applyNumberFormat="1" applyFont="1" applyFill="1" applyBorder="1" applyAlignment="1">
      <alignment horizontal="right" vertical="center"/>
    </xf>
    <xf numFmtId="2" fontId="39" fillId="3" borderId="38" xfId="47" applyNumberFormat="1" applyFont="1" applyFill="1" applyBorder="1" applyAlignment="1">
      <alignment horizontal="right" vertical="center"/>
    </xf>
    <xf numFmtId="2" fontId="39" fillId="3" borderId="38" xfId="33" applyNumberFormat="1" applyFont="1" applyFill="1" applyBorder="1" applyAlignment="1">
      <alignment horizontal="right" vertical="center"/>
    </xf>
    <xf numFmtId="3" fontId="60" fillId="0" borderId="43" xfId="0" applyNumberFormat="1" applyFont="1" applyBorder="1" applyAlignment="1">
      <alignment horizontal="right" vertical="center" wrapText="1"/>
    </xf>
    <xf numFmtId="2" fontId="39" fillId="3" borderId="38" xfId="53" applyNumberFormat="1" applyFont="1" applyFill="1" applyBorder="1" applyAlignment="1">
      <alignment horizontal="right" vertical="center"/>
    </xf>
    <xf numFmtId="2" fontId="39" fillId="3" borderId="38" xfId="54" applyNumberFormat="1" applyFont="1" applyFill="1" applyBorder="1" applyAlignment="1">
      <alignment horizontal="right" vertical="center"/>
    </xf>
    <xf numFmtId="2" fontId="39" fillId="3" borderId="38" xfId="0" applyNumberFormat="1" applyFont="1" applyFill="1" applyBorder="1" applyAlignment="1">
      <alignment horizontal="right" vertical="center" wrapText="1"/>
    </xf>
    <xf numFmtId="2" fontId="25" fillId="3" borderId="38" xfId="43" applyNumberFormat="1" applyFont="1" applyFill="1" applyBorder="1" applyAlignment="1">
      <alignment horizontal="right" vertical="center"/>
    </xf>
    <xf numFmtId="2" fontId="25" fillId="3" borderId="38" xfId="0" applyNumberFormat="1" applyFont="1" applyFill="1" applyBorder="1" applyAlignment="1" applyProtection="1">
      <alignment horizontal="right"/>
    </xf>
    <xf numFmtId="2" fontId="9" fillId="3" borderId="38" xfId="0" applyNumberFormat="1" applyFont="1" applyFill="1" applyBorder="1" applyAlignment="1">
      <alignment horizontal="right"/>
    </xf>
    <xf numFmtId="2" fontId="9" fillId="3" borderId="38" xfId="43" applyNumberFormat="1" applyFont="1" applyFill="1" applyBorder="1" applyAlignment="1">
      <alignment horizontal="right" vertical="center"/>
    </xf>
    <xf numFmtId="2" fontId="9" fillId="3" borderId="38" xfId="0" applyNumberFormat="1" applyFont="1" applyFill="1" applyBorder="1" applyAlignment="1" applyProtection="1">
      <alignment horizontal="right"/>
    </xf>
    <xf numFmtId="2" fontId="25" fillId="3" borderId="38" xfId="52" applyNumberFormat="1" applyFont="1" applyFill="1" applyBorder="1" applyAlignment="1">
      <alignment horizontal="right" vertical="center"/>
    </xf>
    <xf numFmtId="2" fontId="25" fillId="3" borderId="38" xfId="52" applyNumberFormat="1" applyFont="1" applyFill="1" applyBorder="1" applyAlignment="1">
      <alignment horizontal="right"/>
    </xf>
    <xf numFmtId="2" fontId="9" fillId="3" borderId="38" xfId="52" applyNumberFormat="1" applyFont="1" applyFill="1" applyBorder="1" applyAlignment="1">
      <alignment horizontal="right"/>
    </xf>
    <xf numFmtId="2" fontId="9" fillId="3" borderId="38" xfId="52" applyNumberFormat="1" applyFont="1" applyFill="1" applyBorder="1" applyAlignment="1">
      <alignment horizontal="right" vertical="center"/>
    </xf>
    <xf numFmtId="166" fontId="25" fillId="0" borderId="3" xfId="0" applyNumberFormat="1" applyFont="1" applyBorder="1" applyAlignment="1">
      <alignment horizontal="center" vertical="center"/>
    </xf>
    <xf numFmtId="166" fontId="39" fillId="0" borderId="3" xfId="0" applyNumberFormat="1" applyFont="1" applyFill="1" applyBorder="1" applyAlignment="1">
      <alignment horizontal="center" vertical="center"/>
    </xf>
    <xf numFmtId="2" fontId="39" fillId="0" borderId="3" xfId="0" applyNumberFormat="1" applyFont="1" applyBorder="1" applyAlignment="1">
      <alignment horizontal="center" vertical="center"/>
    </xf>
    <xf numFmtId="166" fontId="39" fillId="0" borderId="3" xfId="0" applyNumberFormat="1" applyFont="1" applyBorder="1" applyAlignment="1">
      <alignment horizontal="center" vertical="center"/>
    </xf>
    <xf numFmtId="2" fontId="25" fillId="0" borderId="31" xfId="0" applyNumberFormat="1" applyFont="1" applyBorder="1" applyAlignment="1">
      <alignment horizontal="center" vertical="center"/>
    </xf>
    <xf numFmtId="0" fontId="12" fillId="0" borderId="6" xfId="19" applyFont="1" applyBorder="1" applyAlignment="1">
      <alignment horizontal="center" vertical="center"/>
    </xf>
    <xf numFmtId="2" fontId="18" fillId="3" borderId="4" xfId="19" applyNumberFormat="1" applyFont="1" applyFill="1" applyBorder="1" applyAlignment="1">
      <alignment horizontal="right" vertical="center"/>
    </xf>
    <xf numFmtId="0" fontId="39" fillId="3" borderId="4" xfId="19" applyFont="1" applyFill="1" applyBorder="1" applyAlignment="1">
      <alignment horizontal="center" vertical="center"/>
    </xf>
    <xf numFmtId="4" fontId="9" fillId="0" borderId="3" xfId="0" applyNumberFormat="1" applyFont="1" applyBorder="1"/>
    <xf numFmtId="2" fontId="9" fillId="0" borderId="3" xfId="0" applyNumberFormat="1" applyFont="1" applyBorder="1" applyAlignment="1">
      <alignment horizontal="center" vertical="center"/>
    </xf>
    <xf numFmtId="4" fontId="9" fillId="0" borderId="44" xfId="0" applyNumberFormat="1" applyFont="1" applyBorder="1"/>
    <xf numFmtId="0" fontId="9" fillId="0" borderId="37" xfId="0" applyFont="1" applyBorder="1"/>
    <xf numFmtId="0" fontId="9" fillId="0" borderId="3" xfId="0" applyFont="1" applyBorder="1"/>
    <xf numFmtId="0" fontId="9" fillId="0" borderId="44" xfId="0" applyFont="1" applyBorder="1"/>
    <xf numFmtId="2" fontId="25" fillId="3" borderId="38" xfId="21" applyNumberFormat="1" applyFont="1" applyFill="1" applyBorder="1" applyAlignment="1">
      <alignment horizontal="right" vertical="center"/>
    </xf>
    <xf numFmtId="2" fontId="48" fillId="3" borderId="38" xfId="21" applyNumberFormat="1" applyFont="1" applyFill="1" applyBorder="1" applyAlignment="1">
      <alignment horizontal="right" vertical="center"/>
    </xf>
    <xf numFmtId="2" fontId="39" fillId="3" borderId="38" xfId="21" applyNumberFormat="1" applyFont="1" applyFill="1" applyBorder="1" applyAlignment="1">
      <alignment horizontal="right" vertical="center"/>
    </xf>
    <xf numFmtId="166" fontId="25" fillId="0" borderId="38" xfId="21" applyNumberFormat="1" applyFont="1" applyBorder="1" applyAlignment="1">
      <alignment horizontal="right" vertical="center"/>
    </xf>
    <xf numFmtId="2" fontId="18" fillId="3" borderId="4" xfId="9" applyNumberFormat="1" applyFont="1" applyFill="1" applyBorder="1" applyAlignment="1">
      <alignment horizontal="right" vertical="center"/>
    </xf>
    <xf numFmtId="0" fontId="39" fillId="3" borderId="4" xfId="9" applyFont="1" applyFill="1" applyBorder="1" applyAlignment="1">
      <alignment horizontal="center" vertical="center"/>
    </xf>
    <xf numFmtId="0" fontId="25" fillId="0" borderId="4" xfId="9" applyFont="1" applyBorder="1" applyAlignment="1">
      <alignment horizontal="center" vertical="center"/>
    </xf>
    <xf numFmtId="2" fontId="39" fillId="3" borderId="38" xfId="0" applyNumberFormat="1" applyFont="1" applyFill="1" applyBorder="1" applyAlignment="1" applyProtection="1">
      <alignment horizontal="center"/>
    </xf>
    <xf numFmtId="0" fontId="39" fillId="3" borderId="38" xfId="9" applyFont="1" applyFill="1" applyBorder="1" applyAlignment="1">
      <alignment horizontal="center" vertical="center"/>
    </xf>
    <xf numFmtId="2" fontId="39" fillId="3" borderId="38" xfId="9" applyNumberFormat="1" applyFont="1" applyFill="1" applyBorder="1" applyAlignment="1">
      <alignment horizontal="center" vertical="center"/>
    </xf>
    <xf numFmtId="2" fontId="39" fillId="3" borderId="38" xfId="0" applyNumberFormat="1" applyFont="1" applyFill="1" applyBorder="1" applyAlignment="1">
      <alignment horizontal="center"/>
    </xf>
    <xf numFmtId="0" fontId="25" fillId="0" borderId="38" xfId="9" applyFont="1" applyBorder="1" applyAlignment="1">
      <alignment horizontal="center" vertical="center"/>
    </xf>
    <xf numFmtId="0" fontId="25" fillId="0" borderId="38" xfId="9" applyFont="1" applyFill="1" applyBorder="1" applyAlignment="1">
      <alignment horizontal="center" vertical="center"/>
    </xf>
    <xf numFmtId="0" fontId="39" fillId="3" borderId="38" xfId="25" applyFont="1" applyFill="1" applyBorder="1" applyAlignment="1">
      <alignment horizontal="center" vertical="center"/>
    </xf>
    <xf numFmtId="0" fontId="39" fillId="3" borderId="38" xfId="24" applyFont="1" applyFill="1" applyBorder="1" applyAlignment="1">
      <alignment horizontal="center" vertical="center"/>
    </xf>
    <xf numFmtId="2" fontId="39" fillId="3" borderId="38" xfId="24" applyNumberFormat="1" applyFont="1" applyFill="1" applyBorder="1" applyAlignment="1">
      <alignment horizontal="center" vertical="center"/>
    </xf>
    <xf numFmtId="2" fontId="39" fillId="3" borderId="38" xfId="24" applyNumberFormat="1" applyFont="1" applyFill="1" applyBorder="1" applyAlignment="1">
      <alignment horizontal="right" vertical="center"/>
    </xf>
    <xf numFmtId="2" fontId="25" fillId="0" borderId="2" xfId="31" applyNumberFormat="1" applyFont="1" applyBorder="1" applyAlignment="1">
      <alignment horizontal="center"/>
    </xf>
    <xf numFmtId="2" fontId="25" fillId="0" borderId="3" xfId="31" applyNumberFormat="1" applyFont="1" applyFill="1" applyBorder="1" applyAlignment="1">
      <alignment horizontal="center"/>
    </xf>
    <xf numFmtId="2" fontId="28" fillId="2" borderId="3" xfId="31" applyNumberFormat="1" applyFont="1" applyFill="1" applyBorder="1" applyAlignment="1">
      <alignment horizontal="center"/>
    </xf>
    <xf numFmtId="2" fontId="58" fillId="0" borderId="3" xfId="31" applyNumberFormat="1" applyFont="1" applyBorder="1" applyAlignment="1">
      <alignment horizontal="center"/>
    </xf>
    <xf numFmtId="2" fontId="8" fillId="0" borderId="0" xfId="31" applyNumberFormat="1" applyFont="1" applyAlignment="1">
      <alignment horizontal="right"/>
    </xf>
    <xf numFmtId="2" fontId="9" fillId="0" borderId="0" xfId="31" applyNumberFormat="1" applyFont="1" applyBorder="1" applyAlignment="1">
      <alignment horizontal="right"/>
    </xf>
    <xf numFmtId="2" fontId="7" fillId="0" borderId="0" xfId="31" applyNumberFormat="1" applyAlignment="1">
      <alignment horizontal="right"/>
    </xf>
    <xf numFmtId="2" fontId="9" fillId="0" borderId="0" xfId="31" applyNumberFormat="1" applyFont="1" applyFill="1" applyBorder="1" applyAlignment="1">
      <alignment horizontal="right"/>
    </xf>
    <xf numFmtId="2" fontId="7" fillId="0" borderId="0" xfId="31" applyNumberFormat="1" applyFill="1" applyAlignment="1">
      <alignment horizontal="right"/>
    </xf>
    <xf numFmtId="166" fontId="24" fillId="0" borderId="3" xfId="31" applyNumberFormat="1" applyFont="1" applyBorder="1" applyAlignment="1">
      <alignment horizontal="center"/>
    </xf>
    <xf numFmtId="2" fontId="0" fillId="0" borderId="38" xfId="0" applyNumberFormat="1" applyBorder="1"/>
    <xf numFmtId="2" fontId="39" fillId="0" borderId="38" xfId="21" applyNumberFormat="1" applyFont="1" applyBorder="1" applyAlignment="1">
      <alignment horizontal="right" vertical="center"/>
    </xf>
    <xf numFmtId="0" fontId="0" fillId="0" borderId="38" xfId="0" applyNumberFormat="1" applyBorder="1"/>
    <xf numFmtId="2" fontId="52" fillId="0" borderId="38" xfId="0" applyNumberFormat="1" applyFont="1" applyBorder="1"/>
    <xf numFmtId="0" fontId="61" fillId="0" borderId="0" xfId="31" applyFont="1" applyBorder="1"/>
    <xf numFmtId="0" fontId="61" fillId="0" borderId="0" xfId="31" applyFont="1"/>
    <xf numFmtId="166" fontId="58" fillId="0" borderId="3" xfId="31" applyNumberFormat="1" applyFont="1" applyBorder="1" applyAlignment="1">
      <alignment horizontal="center"/>
    </xf>
    <xf numFmtId="166" fontId="60" fillId="0" borderId="43" xfId="0" applyNumberFormat="1" applyFont="1" applyBorder="1" applyAlignment="1">
      <alignment horizontal="right" vertical="center" wrapText="1"/>
    </xf>
    <xf numFmtId="2" fontId="52" fillId="0" borderId="3" xfId="0" applyNumberFormat="1" applyFont="1" applyBorder="1" applyAlignment="1">
      <alignment horizontal="right"/>
    </xf>
    <xf numFmtId="2" fontId="62" fillId="0" borderId="45" xfId="0" applyNumberFormat="1" applyFont="1" applyBorder="1" applyAlignment="1">
      <alignment horizontal="center" vertical="center"/>
    </xf>
    <xf numFmtId="0" fontId="39" fillId="3" borderId="38" xfId="19" applyFont="1" applyFill="1" applyBorder="1" applyAlignment="1">
      <alignment horizontal="center" vertical="center"/>
    </xf>
    <xf numFmtId="2" fontId="39" fillId="3" borderId="38" xfId="19" applyNumberFormat="1" applyFont="1" applyFill="1" applyBorder="1" applyAlignment="1">
      <alignment horizontal="center" vertical="center"/>
    </xf>
    <xf numFmtId="165" fontId="63" fillId="0" borderId="3" xfId="0" applyNumberFormat="1" applyFont="1" applyFill="1" applyBorder="1"/>
    <xf numFmtId="165" fontId="63" fillId="0" borderId="46" xfId="0" applyNumberFormat="1" applyFont="1" applyFill="1" applyBorder="1"/>
    <xf numFmtId="0" fontId="64" fillId="0" borderId="5" xfId="0" applyNumberFormat="1" applyFont="1" applyFill="1" applyBorder="1" applyAlignment="1">
      <alignment horizontal="left" vertical="top"/>
    </xf>
    <xf numFmtId="0" fontId="64" fillId="0" borderId="3" xfId="0" applyNumberFormat="1" applyFont="1" applyFill="1" applyBorder="1" applyAlignment="1">
      <alignment horizontal="left" vertical="top"/>
    </xf>
    <xf numFmtId="165" fontId="63" fillId="3" borderId="38" xfId="0" applyNumberFormat="1" applyFont="1" applyFill="1" applyBorder="1"/>
    <xf numFmtId="165" fontId="63" fillId="3" borderId="46" xfId="0" applyNumberFormat="1" applyFont="1" applyFill="1" applyBorder="1"/>
    <xf numFmtId="0" fontId="6" fillId="0" borderId="1" xfId="0" applyFont="1" applyBorder="1" applyAlignment="1">
      <alignment horizontal="left"/>
    </xf>
    <xf numFmtId="2" fontId="28" fillId="0" borderId="3" xfId="31" applyNumberFormat="1" applyFont="1" applyBorder="1" applyAlignment="1">
      <alignment horizontal="center"/>
    </xf>
    <xf numFmtId="2" fontId="29" fillId="0" borderId="3" xfId="31" applyNumberFormat="1" applyFont="1" applyBorder="1" applyAlignment="1">
      <alignment horizontal="center"/>
    </xf>
    <xf numFmtId="2" fontId="24" fillId="0" borderId="3" xfId="31" applyNumberFormat="1" applyFont="1" applyBorder="1" applyAlignment="1">
      <alignment horizontal="center"/>
    </xf>
    <xf numFmtId="0" fontId="30" fillId="0" borderId="0" xfId="0" applyFont="1" applyAlignment="1">
      <alignment horizontal="center"/>
    </xf>
    <xf numFmtId="0" fontId="11" fillId="0" borderId="0" xfId="52" applyFont="1" applyAlignment="1">
      <alignment horizontal="center"/>
    </xf>
    <xf numFmtId="0" fontId="12" fillId="0" borderId="0" xfId="52" applyFont="1" applyAlignment="1">
      <alignment horizontal="center"/>
    </xf>
    <xf numFmtId="0" fontId="9" fillId="0" borderId="0" xfId="52" applyFont="1" applyAlignment="1">
      <alignment horizontal="center"/>
    </xf>
    <xf numFmtId="0" fontId="12" fillId="0" borderId="0" xfId="52" applyFont="1" applyBorder="1" applyAlignment="1">
      <alignment horizontal="center"/>
    </xf>
    <xf numFmtId="0" fontId="0" fillId="0" borderId="0" xfId="0" applyBorder="1" applyAlignment="1"/>
    <xf numFmtId="0" fontId="14" fillId="0" borderId="16" xfId="52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0" fillId="0" borderId="16" xfId="52" applyFont="1" applyBorder="1" applyAlignment="1">
      <alignment horizontal="center"/>
    </xf>
    <xf numFmtId="49" fontId="9" fillId="0" borderId="18" xfId="52" applyNumberFormat="1" applyFont="1" applyBorder="1" applyAlignment="1">
      <alignment horizontal="center" vertical="center"/>
    </xf>
    <xf numFmtId="49" fontId="9" fillId="0" borderId="1" xfId="52" applyNumberFormat="1" applyFont="1" applyBorder="1" applyAlignment="1">
      <alignment horizontal="center" vertical="center"/>
    </xf>
    <xf numFmtId="0" fontId="13" fillId="0" borderId="6" xfId="52" applyFont="1" applyBorder="1" applyAlignment="1">
      <alignment horizontal="center" vertical="center" wrapText="1"/>
    </xf>
    <xf numFmtId="0" fontId="9" fillId="0" borderId="7" xfId="52" applyFont="1" applyBorder="1" applyAlignment="1">
      <alignment horizontal="center" vertical="center" wrapText="1"/>
    </xf>
    <xf numFmtId="0" fontId="9" fillId="0" borderId="4" xfId="52" applyFont="1" applyBorder="1" applyAlignment="1">
      <alignment horizontal="center" vertical="center" wrapText="1"/>
    </xf>
    <xf numFmtId="0" fontId="0" fillId="0" borderId="0" xfId="0" applyAlignment="1"/>
    <xf numFmtId="0" fontId="14" fillId="0" borderId="0" xfId="52" applyFont="1" applyAlignment="1">
      <alignment horizontal="center"/>
    </xf>
    <xf numFmtId="0" fontId="14" fillId="0" borderId="0" xfId="52" applyNumberFormat="1" applyFont="1" applyAlignment="1">
      <alignment horizontal="center"/>
    </xf>
    <xf numFmtId="0" fontId="9" fillId="0" borderId="18" xfId="52" applyFont="1" applyBorder="1" applyAlignment="1">
      <alignment horizontal="center"/>
    </xf>
    <xf numFmtId="0" fontId="9" fillId="0" borderId="1" xfId="52" applyFont="1" applyBorder="1" applyAlignment="1">
      <alignment horizontal="center"/>
    </xf>
    <xf numFmtId="0" fontId="9" fillId="0" borderId="2" xfId="52" applyFont="1" applyBorder="1" applyAlignment="1">
      <alignment horizontal="center"/>
    </xf>
    <xf numFmtId="49" fontId="9" fillId="0" borderId="2" xfId="52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9" fillId="0" borderId="18" xfId="43" applyNumberFormat="1" applyFont="1" applyBorder="1" applyAlignment="1">
      <alignment horizontal="center" vertical="center"/>
    </xf>
    <xf numFmtId="49" fontId="9" fillId="0" borderId="1" xfId="43" applyNumberFormat="1" applyFont="1" applyBorder="1" applyAlignment="1">
      <alignment horizontal="center" vertical="center"/>
    </xf>
    <xf numFmtId="49" fontId="9" fillId="0" borderId="2" xfId="43" applyNumberFormat="1" applyFont="1" applyBorder="1" applyAlignment="1">
      <alignment horizontal="center" vertical="center"/>
    </xf>
    <xf numFmtId="0" fontId="9" fillId="0" borderId="18" xfId="43" applyFont="1" applyBorder="1" applyAlignment="1">
      <alignment horizontal="center"/>
    </xf>
    <xf numFmtId="0" fontId="9" fillId="0" borderId="1" xfId="43" applyFont="1" applyBorder="1" applyAlignment="1">
      <alignment horizontal="center"/>
    </xf>
    <xf numFmtId="0" fontId="9" fillId="0" borderId="2" xfId="43" applyFont="1" applyBorder="1" applyAlignment="1">
      <alignment horizontal="center"/>
    </xf>
    <xf numFmtId="0" fontId="11" fillId="0" borderId="0" xfId="43" applyFont="1" applyAlignment="1">
      <alignment horizontal="center"/>
    </xf>
    <xf numFmtId="0" fontId="12" fillId="0" borderId="0" xfId="43" applyFont="1" applyAlignment="1">
      <alignment horizontal="center"/>
    </xf>
    <xf numFmtId="0" fontId="9" fillId="0" borderId="0" xfId="43" applyFont="1" applyAlignment="1">
      <alignment horizontal="center"/>
    </xf>
    <xf numFmtId="0" fontId="14" fillId="0" borderId="0" xfId="43" applyFont="1" applyAlignment="1">
      <alignment horizontal="center"/>
    </xf>
    <xf numFmtId="0" fontId="14" fillId="0" borderId="0" xfId="43" applyNumberFormat="1" applyFont="1" applyAlignment="1">
      <alignment horizontal="center"/>
    </xf>
    <xf numFmtId="0" fontId="14" fillId="0" borderId="16" xfId="43" applyFont="1" applyBorder="1" applyAlignment="1">
      <alignment horizontal="center"/>
    </xf>
    <xf numFmtId="0" fontId="10" fillId="0" borderId="16" xfId="43" applyFont="1" applyBorder="1" applyAlignment="1">
      <alignment horizontal="center"/>
    </xf>
    <xf numFmtId="0" fontId="13" fillId="0" borderId="6" xfId="43" applyFont="1" applyBorder="1" applyAlignment="1">
      <alignment horizontal="center" vertical="center" wrapText="1"/>
    </xf>
    <xf numFmtId="0" fontId="9" fillId="0" borderId="7" xfId="43" applyFont="1" applyBorder="1" applyAlignment="1">
      <alignment horizontal="center" vertical="center" wrapText="1"/>
    </xf>
    <xf numFmtId="0" fontId="9" fillId="0" borderId="4" xfId="43" applyFont="1" applyBorder="1" applyAlignment="1">
      <alignment horizontal="center" vertical="center" wrapText="1"/>
    </xf>
    <xf numFmtId="0" fontId="12" fillId="0" borderId="0" xfId="43" applyFont="1" applyBorder="1" applyAlignment="1">
      <alignment horizontal="center"/>
    </xf>
    <xf numFmtId="0" fontId="13" fillId="0" borderId="6" xfId="29" applyFont="1" applyBorder="1" applyAlignment="1">
      <alignment horizontal="center" vertical="center" wrapText="1"/>
    </xf>
    <xf numFmtId="0" fontId="9" fillId="0" borderId="7" xfId="29" applyFont="1" applyBorder="1" applyAlignment="1">
      <alignment horizontal="center" vertical="center" wrapText="1"/>
    </xf>
    <xf numFmtId="0" fontId="9" fillId="0" borderId="4" xfId="29" applyFont="1" applyBorder="1" applyAlignment="1">
      <alignment horizontal="center" vertical="center" wrapText="1"/>
    </xf>
    <xf numFmtId="49" fontId="9" fillId="0" borderId="18" xfId="29" applyNumberFormat="1" applyFont="1" applyBorder="1" applyAlignment="1">
      <alignment horizontal="center" vertical="center"/>
    </xf>
    <xf numFmtId="49" fontId="9" fillId="0" borderId="1" xfId="29" applyNumberFormat="1" applyFont="1" applyBorder="1" applyAlignment="1">
      <alignment horizontal="center" vertical="center"/>
    </xf>
    <xf numFmtId="49" fontId="9" fillId="0" borderId="2" xfId="29" applyNumberFormat="1" applyFont="1" applyBorder="1" applyAlignment="1">
      <alignment horizontal="center" vertical="center"/>
    </xf>
    <xf numFmtId="0" fontId="9" fillId="0" borderId="18" xfId="29" applyFont="1" applyBorder="1" applyAlignment="1">
      <alignment horizontal="center"/>
    </xf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10" fillId="0" borderId="16" xfId="29" applyFont="1" applyBorder="1" applyAlignment="1">
      <alignment horizontal="center"/>
    </xf>
    <xf numFmtId="0" fontId="12" fillId="0" borderId="0" xfId="29" applyFont="1" applyAlignment="1">
      <alignment horizontal="center"/>
    </xf>
    <xf numFmtId="0" fontId="14" fillId="0" borderId="0" xfId="29" applyFont="1" applyAlignment="1">
      <alignment horizontal="center"/>
    </xf>
    <xf numFmtId="0" fontId="14" fillId="0" borderId="0" xfId="67" applyNumberFormat="1" applyFont="1" applyAlignment="1">
      <alignment horizontal="center"/>
    </xf>
    <xf numFmtId="0" fontId="11" fillId="0" borderId="0" xfId="29" applyFont="1" applyAlignment="1">
      <alignment horizontal="center"/>
    </xf>
    <xf numFmtId="0" fontId="9" fillId="0" borderId="0" xfId="29" applyFont="1" applyAlignment="1">
      <alignment horizontal="center"/>
    </xf>
    <xf numFmtId="0" fontId="9" fillId="0" borderId="16" xfId="29" applyFont="1" applyBorder="1" applyAlignment="1">
      <alignment horizontal="center"/>
    </xf>
    <xf numFmtId="0" fontId="12" fillId="0" borderId="0" xfId="29" applyFont="1" applyBorder="1" applyAlignment="1">
      <alignment horizontal="center"/>
    </xf>
    <xf numFmtId="0" fontId="14" fillId="0" borderId="16" xfId="29" applyFont="1" applyBorder="1" applyAlignment="1">
      <alignment horizontal="center"/>
    </xf>
    <xf numFmtId="0" fontId="13" fillId="0" borderId="6" xfId="68" applyFont="1" applyBorder="1" applyAlignment="1">
      <alignment horizontal="center" vertical="center" wrapText="1"/>
    </xf>
    <xf numFmtId="0" fontId="9" fillId="0" borderId="7" xfId="68" applyFont="1" applyBorder="1" applyAlignment="1">
      <alignment horizontal="center" vertical="center" wrapText="1"/>
    </xf>
    <xf numFmtId="0" fontId="9" fillId="0" borderId="4" xfId="68" applyFont="1" applyBorder="1" applyAlignment="1">
      <alignment horizontal="center" vertical="center" wrapText="1"/>
    </xf>
    <xf numFmtId="49" fontId="9" fillId="0" borderId="18" xfId="68" applyNumberFormat="1" applyFont="1" applyBorder="1" applyAlignment="1">
      <alignment horizontal="center" vertical="center"/>
    </xf>
    <xf numFmtId="49" fontId="9" fillId="0" borderId="1" xfId="68" applyNumberFormat="1" applyFont="1" applyBorder="1" applyAlignment="1">
      <alignment horizontal="center" vertical="center"/>
    </xf>
    <xf numFmtId="49" fontId="9" fillId="0" borderId="2" xfId="68" applyNumberFormat="1" applyFont="1" applyBorder="1" applyAlignment="1">
      <alignment horizontal="center" vertical="center"/>
    </xf>
    <xf numFmtId="0" fontId="9" fillId="0" borderId="18" xfId="68" applyFont="1" applyBorder="1" applyAlignment="1">
      <alignment horizontal="center"/>
    </xf>
    <xf numFmtId="0" fontId="9" fillId="0" borderId="1" xfId="68" applyFont="1" applyBorder="1" applyAlignment="1">
      <alignment horizontal="center"/>
    </xf>
    <xf numFmtId="0" fontId="9" fillId="0" borderId="2" xfId="68" applyFont="1" applyBorder="1" applyAlignment="1">
      <alignment horizontal="center"/>
    </xf>
    <xf numFmtId="0" fontId="10" fillId="0" borderId="16" xfId="68" applyFont="1" applyBorder="1" applyAlignment="1">
      <alignment horizontal="center"/>
    </xf>
    <xf numFmtId="0" fontId="12" fillId="0" borderId="0" xfId="68" applyFont="1" applyAlignment="1">
      <alignment horizontal="center"/>
    </xf>
    <xf numFmtId="0" fontId="14" fillId="0" borderId="0" xfId="68" applyFont="1" applyAlignment="1">
      <alignment horizontal="center"/>
    </xf>
    <xf numFmtId="0" fontId="14" fillId="0" borderId="0" xfId="68" applyNumberFormat="1" applyFont="1" applyAlignment="1">
      <alignment horizontal="center"/>
    </xf>
    <xf numFmtId="0" fontId="15" fillId="0" borderId="0" xfId="68" applyFont="1" applyAlignment="1">
      <alignment horizontal="center"/>
    </xf>
    <xf numFmtId="0" fontId="9" fillId="0" borderId="0" xfId="68" applyFont="1" applyAlignment="1">
      <alignment horizontal="center"/>
    </xf>
    <xf numFmtId="0" fontId="9" fillId="0" borderId="16" xfId="68" applyFont="1" applyBorder="1" applyAlignment="1">
      <alignment horizontal="center"/>
    </xf>
    <xf numFmtId="0" fontId="12" fillId="0" borderId="0" xfId="68" applyFont="1" applyBorder="1" applyAlignment="1">
      <alignment horizontal="center"/>
    </xf>
    <xf numFmtId="0" fontId="14" fillId="0" borderId="16" xfId="68" applyFont="1" applyBorder="1" applyAlignment="1">
      <alignment horizontal="center"/>
    </xf>
    <xf numFmtId="49" fontId="9" fillId="0" borderId="18" xfId="42" applyNumberFormat="1" applyFont="1" applyBorder="1" applyAlignment="1">
      <alignment horizontal="center" vertical="center"/>
    </xf>
    <xf numFmtId="49" fontId="9" fillId="0" borderId="1" xfId="42" applyNumberFormat="1" applyFont="1" applyBorder="1" applyAlignment="1">
      <alignment horizontal="center" vertical="center"/>
    </xf>
    <xf numFmtId="0" fontId="9" fillId="0" borderId="18" xfId="42" applyFont="1" applyBorder="1" applyAlignment="1">
      <alignment horizontal="center"/>
    </xf>
    <xf numFmtId="0" fontId="9" fillId="0" borderId="1" xfId="42" applyFont="1" applyBorder="1" applyAlignment="1">
      <alignment horizontal="center"/>
    </xf>
    <xf numFmtId="0" fontId="9" fillId="0" borderId="2" xfId="42" applyFont="1" applyBorder="1" applyAlignment="1">
      <alignment horizontal="center"/>
    </xf>
    <xf numFmtId="0" fontId="11" fillId="0" borderId="0" xfId="42" applyFont="1" applyAlignment="1">
      <alignment horizontal="center"/>
    </xf>
    <xf numFmtId="0" fontId="12" fillId="0" borderId="0" xfId="42" applyFont="1" applyAlignment="1">
      <alignment horizontal="center"/>
    </xf>
    <xf numFmtId="0" fontId="9" fillId="0" borderId="0" xfId="42" applyFont="1" applyAlignment="1">
      <alignment horizontal="center"/>
    </xf>
    <xf numFmtId="0" fontId="14" fillId="0" borderId="0" xfId="42" applyFont="1" applyAlignment="1">
      <alignment horizontal="center"/>
    </xf>
    <xf numFmtId="0" fontId="14" fillId="0" borderId="0" xfId="42" applyNumberFormat="1" applyFont="1" applyAlignment="1">
      <alignment horizontal="center"/>
    </xf>
    <xf numFmtId="0" fontId="14" fillId="0" borderId="16" xfId="42" applyFont="1" applyBorder="1" applyAlignment="1">
      <alignment horizontal="center"/>
    </xf>
    <xf numFmtId="0" fontId="10" fillId="0" borderId="16" xfId="42" applyFont="1" applyBorder="1" applyAlignment="1">
      <alignment horizontal="center"/>
    </xf>
    <xf numFmtId="0" fontId="13" fillId="0" borderId="6" xfId="42" applyFont="1" applyBorder="1" applyAlignment="1">
      <alignment horizontal="center" vertical="center" wrapText="1"/>
    </xf>
    <xf numFmtId="0" fontId="9" fillId="0" borderId="7" xfId="42" applyFont="1" applyBorder="1" applyAlignment="1">
      <alignment horizontal="center" vertical="center" wrapText="1"/>
    </xf>
    <xf numFmtId="0" fontId="9" fillId="0" borderId="4" xfId="42" applyFont="1" applyBorder="1" applyAlignment="1">
      <alignment horizontal="center" vertical="center" wrapText="1"/>
    </xf>
    <xf numFmtId="49" fontId="9" fillId="0" borderId="2" xfId="42" applyNumberFormat="1" applyFont="1" applyBorder="1" applyAlignment="1">
      <alignment horizontal="center" vertical="center"/>
    </xf>
    <xf numFmtId="0" fontId="12" fillId="0" borderId="0" xfId="42" applyFont="1" applyBorder="1" applyAlignment="1">
      <alignment horizontal="center"/>
    </xf>
    <xf numFmtId="49" fontId="9" fillId="0" borderId="18" xfId="58" applyNumberFormat="1" applyFont="1" applyBorder="1" applyAlignment="1">
      <alignment horizontal="center" vertical="center"/>
    </xf>
    <xf numFmtId="49" fontId="9" fillId="0" borderId="1" xfId="58" applyNumberFormat="1" applyFont="1" applyBorder="1" applyAlignment="1">
      <alignment horizontal="center" vertical="center"/>
    </xf>
    <xf numFmtId="0" fontId="9" fillId="0" borderId="18" xfId="58" applyFont="1" applyBorder="1" applyAlignment="1">
      <alignment horizontal="center"/>
    </xf>
    <xf numFmtId="0" fontId="9" fillId="0" borderId="1" xfId="58" applyFont="1" applyBorder="1" applyAlignment="1">
      <alignment horizontal="center"/>
    </xf>
    <xf numFmtId="0" fontId="9" fillId="0" borderId="2" xfId="58" applyFont="1" applyBorder="1" applyAlignment="1">
      <alignment horizontal="center"/>
    </xf>
    <xf numFmtId="0" fontId="11" fillId="0" borderId="0" xfId="58" applyFont="1" applyAlignment="1">
      <alignment horizontal="center"/>
    </xf>
    <xf numFmtId="0" fontId="12" fillId="0" borderId="0" xfId="58" applyFont="1" applyAlignment="1">
      <alignment horizontal="center"/>
    </xf>
    <xf numFmtId="0" fontId="9" fillId="0" borderId="0" xfId="58" applyFont="1" applyAlignment="1">
      <alignment horizontal="center"/>
    </xf>
    <xf numFmtId="0" fontId="14" fillId="0" borderId="0" xfId="58" applyFont="1" applyAlignment="1">
      <alignment horizontal="center"/>
    </xf>
    <xf numFmtId="0" fontId="14" fillId="0" borderId="0" xfId="58" applyNumberFormat="1" applyFont="1" applyAlignment="1">
      <alignment horizontal="center"/>
    </xf>
    <xf numFmtId="0" fontId="14" fillId="0" borderId="16" xfId="58" applyFont="1" applyBorder="1" applyAlignment="1">
      <alignment horizontal="center"/>
    </xf>
    <xf numFmtId="0" fontId="10" fillId="0" borderId="16" xfId="58" applyFont="1" applyBorder="1" applyAlignment="1">
      <alignment horizontal="center"/>
    </xf>
    <xf numFmtId="0" fontId="13" fillId="0" borderId="6" xfId="58" applyFont="1" applyBorder="1" applyAlignment="1">
      <alignment horizontal="center" vertical="center" wrapText="1"/>
    </xf>
    <xf numFmtId="0" fontId="9" fillId="0" borderId="7" xfId="58" applyFont="1" applyBorder="1" applyAlignment="1">
      <alignment horizontal="center" vertical="center" wrapText="1"/>
    </xf>
    <xf numFmtId="0" fontId="9" fillId="0" borderId="4" xfId="58" applyFont="1" applyBorder="1" applyAlignment="1">
      <alignment horizontal="center" vertical="center" wrapText="1"/>
    </xf>
    <xf numFmtId="49" fontId="9" fillId="0" borderId="2" xfId="58" applyNumberFormat="1" applyFont="1" applyBorder="1" applyAlignment="1">
      <alignment horizontal="center" vertical="center"/>
    </xf>
    <xf numFmtId="0" fontId="12" fillId="0" borderId="0" xfId="58" applyFont="1" applyBorder="1" applyAlignment="1">
      <alignment horizontal="center"/>
    </xf>
    <xf numFmtId="49" fontId="9" fillId="0" borderId="18" xfId="45" applyNumberFormat="1" applyFont="1" applyBorder="1" applyAlignment="1">
      <alignment horizontal="center" vertical="center"/>
    </xf>
    <xf numFmtId="49" fontId="9" fillId="0" borderId="1" xfId="45" applyNumberFormat="1" applyFont="1" applyBorder="1" applyAlignment="1">
      <alignment horizontal="center" vertical="center"/>
    </xf>
    <xf numFmtId="0" fontId="9" fillId="0" borderId="18" xfId="45" applyFont="1" applyBorder="1" applyAlignment="1">
      <alignment horizontal="center"/>
    </xf>
    <xf numFmtId="0" fontId="9" fillId="0" borderId="1" xfId="45" applyFont="1" applyBorder="1" applyAlignment="1">
      <alignment horizontal="center"/>
    </xf>
    <xf numFmtId="0" fontId="9" fillId="0" borderId="2" xfId="45" applyFont="1" applyBorder="1" applyAlignment="1">
      <alignment horizontal="center"/>
    </xf>
    <xf numFmtId="0" fontId="11" fillId="0" borderId="0" xfId="45" applyFont="1" applyAlignment="1">
      <alignment horizontal="center"/>
    </xf>
    <xf numFmtId="0" fontId="12" fillId="0" borderId="0" xfId="45" applyFont="1" applyAlignment="1">
      <alignment horizontal="center"/>
    </xf>
    <xf numFmtId="0" fontId="9" fillId="0" borderId="0" xfId="45" applyFont="1" applyAlignment="1">
      <alignment horizontal="center"/>
    </xf>
    <xf numFmtId="0" fontId="14" fillId="0" borderId="0" xfId="45" applyFont="1" applyAlignment="1">
      <alignment horizontal="center"/>
    </xf>
    <xf numFmtId="0" fontId="14" fillId="0" borderId="0" xfId="45" applyNumberFormat="1" applyFont="1" applyAlignment="1">
      <alignment horizontal="center"/>
    </xf>
    <xf numFmtId="0" fontId="14" fillId="0" borderId="16" xfId="45" applyFont="1" applyBorder="1" applyAlignment="1">
      <alignment horizontal="center"/>
    </xf>
    <xf numFmtId="0" fontId="10" fillId="0" borderId="16" xfId="45" applyFont="1" applyBorder="1" applyAlignment="1">
      <alignment horizontal="center"/>
    </xf>
    <xf numFmtId="0" fontId="13" fillId="0" borderId="6" xfId="45" applyFont="1" applyBorder="1" applyAlignment="1">
      <alignment horizontal="center" vertical="center" wrapText="1"/>
    </xf>
    <xf numFmtId="0" fontId="9" fillId="0" borderId="7" xfId="45" applyFont="1" applyBorder="1" applyAlignment="1">
      <alignment horizontal="center" vertical="center" wrapText="1"/>
    </xf>
    <xf numFmtId="0" fontId="9" fillId="0" borderId="4" xfId="45" applyFont="1" applyBorder="1" applyAlignment="1">
      <alignment horizontal="center" vertical="center" wrapText="1"/>
    </xf>
    <xf numFmtId="49" fontId="9" fillId="0" borderId="2" xfId="45" applyNumberFormat="1" applyFont="1" applyBorder="1" applyAlignment="1">
      <alignment horizontal="center" vertical="center"/>
    </xf>
    <xf numFmtId="0" fontId="12" fillId="0" borderId="0" xfId="45" applyFont="1" applyBorder="1" applyAlignment="1">
      <alignment horizontal="center"/>
    </xf>
    <xf numFmtId="49" fontId="9" fillId="0" borderId="18" xfId="65" applyNumberFormat="1" applyFont="1" applyBorder="1" applyAlignment="1">
      <alignment horizontal="center" vertical="center"/>
    </xf>
    <xf numFmtId="49" fontId="9" fillId="0" borderId="1" xfId="65" applyNumberFormat="1" applyFont="1" applyBorder="1" applyAlignment="1">
      <alignment horizontal="center" vertical="center"/>
    </xf>
    <xf numFmtId="0" fontId="9" fillId="0" borderId="18" xfId="65" applyFont="1" applyBorder="1" applyAlignment="1">
      <alignment horizontal="center"/>
    </xf>
    <xf numFmtId="0" fontId="9" fillId="0" borderId="1" xfId="65" applyFont="1" applyBorder="1" applyAlignment="1">
      <alignment horizontal="center"/>
    </xf>
    <xf numFmtId="0" fontId="9" fillId="0" borderId="2" xfId="65" applyFont="1" applyBorder="1" applyAlignment="1">
      <alignment horizontal="center"/>
    </xf>
    <xf numFmtId="0" fontId="11" fillId="0" borderId="0" xfId="65" applyFont="1" applyAlignment="1">
      <alignment horizontal="center"/>
    </xf>
    <xf numFmtId="0" fontId="12" fillId="0" borderId="0" xfId="65" applyFont="1" applyAlignment="1">
      <alignment horizontal="center"/>
    </xf>
    <xf numFmtId="0" fontId="9" fillId="0" borderId="0" xfId="65" applyFont="1" applyAlignment="1">
      <alignment horizontal="center"/>
    </xf>
    <xf numFmtId="0" fontId="14" fillId="0" borderId="0" xfId="65" applyFont="1" applyAlignment="1">
      <alignment horizontal="center"/>
    </xf>
    <xf numFmtId="0" fontId="14" fillId="0" borderId="0" xfId="65" applyNumberFormat="1" applyFont="1" applyAlignment="1">
      <alignment horizontal="center"/>
    </xf>
    <xf numFmtId="0" fontId="14" fillId="0" borderId="16" xfId="65" applyFont="1" applyBorder="1" applyAlignment="1">
      <alignment horizontal="center"/>
    </xf>
    <xf numFmtId="0" fontId="10" fillId="0" borderId="16" xfId="65" applyFont="1" applyBorder="1" applyAlignment="1">
      <alignment horizontal="center"/>
    </xf>
    <xf numFmtId="0" fontId="13" fillId="0" borderId="6" xfId="65" applyFont="1" applyBorder="1" applyAlignment="1">
      <alignment horizontal="center" vertical="center" wrapText="1"/>
    </xf>
    <xf numFmtId="0" fontId="9" fillId="0" borderId="7" xfId="65" applyFont="1" applyBorder="1" applyAlignment="1">
      <alignment horizontal="center" vertical="center" wrapText="1"/>
    </xf>
    <xf numFmtId="0" fontId="9" fillId="0" borderId="4" xfId="65" applyFont="1" applyBorder="1" applyAlignment="1">
      <alignment horizontal="center" vertical="center" wrapText="1"/>
    </xf>
    <xf numFmtId="49" fontId="9" fillId="0" borderId="2" xfId="65" applyNumberFormat="1" applyFont="1" applyBorder="1" applyAlignment="1">
      <alignment horizontal="center" vertical="center"/>
    </xf>
    <xf numFmtId="0" fontId="12" fillId="0" borderId="0" xfId="65" applyFont="1" applyBorder="1" applyAlignment="1">
      <alignment horizontal="center"/>
    </xf>
    <xf numFmtId="49" fontId="9" fillId="0" borderId="18" xfId="39" applyNumberFormat="1" applyFont="1" applyBorder="1" applyAlignment="1">
      <alignment horizontal="center" vertical="center"/>
    </xf>
    <xf numFmtId="49" fontId="9" fillId="0" borderId="1" xfId="39" applyNumberFormat="1" applyFont="1" applyBorder="1" applyAlignment="1">
      <alignment horizontal="center" vertical="center"/>
    </xf>
    <xf numFmtId="49" fontId="9" fillId="0" borderId="2" xfId="39" applyNumberFormat="1" applyFont="1" applyBorder="1" applyAlignment="1">
      <alignment horizontal="center" vertical="center"/>
    </xf>
    <xf numFmtId="0" fontId="9" fillId="0" borderId="18" xfId="39" applyFont="1" applyBorder="1" applyAlignment="1">
      <alignment horizontal="center"/>
    </xf>
    <xf numFmtId="0" fontId="9" fillId="0" borderId="1" xfId="39" applyFont="1" applyBorder="1" applyAlignment="1">
      <alignment horizontal="center"/>
    </xf>
    <xf numFmtId="0" fontId="9" fillId="0" borderId="2" xfId="39" applyFont="1" applyBorder="1" applyAlignment="1">
      <alignment horizontal="center"/>
    </xf>
    <xf numFmtId="0" fontId="11" fillId="0" borderId="0" xfId="39" applyFont="1" applyAlignment="1">
      <alignment horizontal="center"/>
    </xf>
    <xf numFmtId="0" fontId="12" fillId="0" borderId="0" xfId="39" applyFont="1" applyAlignment="1">
      <alignment horizontal="center"/>
    </xf>
    <xf numFmtId="0" fontId="9" fillId="0" borderId="0" xfId="39" applyFont="1" applyAlignment="1">
      <alignment horizontal="center"/>
    </xf>
    <xf numFmtId="0" fontId="14" fillId="0" borderId="0" xfId="39" applyFont="1" applyAlignment="1">
      <alignment horizontal="center"/>
    </xf>
    <xf numFmtId="0" fontId="14" fillId="0" borderId="0" xfId="39" applyNumberFormat="1" applyFont="1" applyAlignment="1">
      <alignment horizontal="center"/>
    </xf>
    <xf numFmtId="0" fontId="14" fillId="0" borderId="16" xfId="39" applyFont="1" applyBorder="1" applyAlignment="1">
      <alignment horizontal="center"/>
    </xf>
    <xf numFmtId="0" fontId="10" fillId="0" borderId="16" xfId="39" applyFont="1" applyBorder="1" applyAlignment="1">
      <alignment horizontal="center"/>
    </xf>
    <xf numFmtId="0" fontId="13" fillId="0" borderId="6" xfId="39" applyFont="1" applyBorder="1" applyAlignment="1">
      <alignment horizontal="center" vertical="center" wrapText="1"/>
    </xf>
    <xf numFmtId="0" fontId="9" fillId="0" borderId="7" xfId="39" applyFont="1" applyBorder="1" applyAlignment="1">
      <alignment horizontal="center" vertical="center" wrapText="1"/>
    </xf>
    <xf numFmtId="0" fontId="9" fillId="0" borderId="4" xfId="39" applyFont="1" applyBorder="1" applyAlignment="1">
      <alignment horizontal="center" vertical="center" wrapText="1"/>
    </xf>
    <xf numFmtId="0" fontId="12" fillId="0" borderId="0" xfId="39" applyFont="1" applyBorder="1" applyAlignment="1">
      <alignment horizontal="center"/>
    </xf>
    <xf numFmtId="0" fontId="11" fillId="0" borderId="0" xfId="21" applyFont="1" applyAlignment="1">
      <alignment horizontal="center"/>
    </xf>
    <xf numFmtId="0" fontId="12" fillId="0" borderId="0" xfId="21" applyFont="1" applyAlignment="1">
      <alignment horizontal="center"/>
    </xf>
    <xf numFmtId="0" fontId="9" fillId="0" borderId="0" xfId="21" applyFont="1" applyAlignment="1">
      <alignment horizontal="center"/>
    </xf>
    <xf numFmtId="0" fontId="12" fillId="0" borderId="0" xfId="21" applyFont="1" applyBorder="1" applyAlignment="1">
      <alignment horizontal="center"/>
    </xf>
    <xf numFmtId="0" fontId="14" fillId="0" borderId="16" xfId="21" applyFont="1" applyBorder="1" applyAlignment="1">
      <alignment horizontal="center"/>
    </xf>
    <xf numFmtId="0" fontId="10" fillId="0" borderId="16" xfId="21" applyFont="1" applyBorder="1" applyAlignment="1">
      <alignment horizontal="center"/>
    </xf>
    <xf numFmtId="49" fontId="9" fillId="0" borderId="18" xfId="21" applyNumberFormat="1" applyFont="1" applyBorder="1" applyAlignment="1">
      <alignment horizontal="center" vertical="center"/>
    </xf>
    <xf numFmtId="49" fontId="9" fillId="0" borderId="1" xfId="21" applyNumberFormat="1" applyFont="1" applyBorder="1" applyAlignment="1">
      <alignment horizontal="center" vertical="center"/>
    </xf>
    <xf numFmtId="0" fontId="13" fillId="0" borderId="6" xfId="21" applyFont="1" applyBorder="1" applyAlignment="1">
      <alignment horizontal="center" vertical="center" wrapText="1"/>
    </xf>
    <xf numFmtId="0" fontId="9" fillId="0" borderId="7" xfId="21" applyFont="1" applyBorder="1" applyAlignment="1">
      <alignment horizontal="center" vertical="center" wrapText="1"/>
    </xf>
    <xf numFmtId="0" fontId="9" fillId="0" borderId="4" xfId="21" applyFont="1" applyBorder="1" applyAlignment="1">
      <alignment horizontal="center" vertical="center" wrapText="1"/>
    </xf>
    <xf numFmtId="0" fontId="14" fillId="0" borderId="0" xfId="21" applyFont="1" applyAlignment="1">
      <alignment horizontal="center"/>
    </xf>
    <xf numFmtId="0" fontId="14" fillId="0" borderId="0" xfId="21" applyNumberFormat="1" applyFont="1" applyAlignment="1">
      <alignment horizontal="center"/>
    </xf>
    <xf numFmtId="0" fontId="9" fillId="0" borderId="18" xfId="21" applyFont="1" applyBorder="1" applyAlignment="1">
      <alignment horizontal="center"/>
    </xf>
    <xf numFmtId="0" fontId="9" fillId="0" borderId="1" xfId="21" applyFont="1" applyBorder="1" applyAlignment="1">
      <alignment horizontal="center"/>
    </xf>
    <xf numFmtId="0" fontId="9" fillId="0" borderId="2" xfId="21" applyFont="1" applyBorder="1" applyAlignment="1">
      <alignment horizontal="center"/>
    </xf>
    <xf numFmtId="49" fontId="9" fillId="0" borderId="2" xfId="21" applyNumberFormat="1" applyFont="1" applyBorder="1" applyAlignment="1">
      <alignment horizontal="center" vertical="center"/>
    </xf>
    <xf numFmtId="0" fontId="11" fillId="0" borderId="0" xfId="48" applyFont="1" applyAlignment="1">
      <alignment horizontal="right"/>
    </xf>
    <xf numFmtId="0" fontId="10" fillId="0" borderId="16" xfId="48" applyFont="1" applyBorder="1" applyAlignment="1">
      <alignment horizontal="center"/>
    </xf>
    <xf numFmtId="0" fontId="12" fillId="0" borderId="0" xfId="48" applyFont="1" applyAlignment="1">
      <alignment horizontal="center"/>
    </xf>
    <xf numFmtId="0" fontId="13" fillId="0" borderId="6" xfId="48" applyFont="1" applyBorder="1" applyAlignment="1">
      <alignment horizontal="center" vertical="center" wrapText="1"/>
    </xf>
    <xf numFmtId="0" fontId="9" fillId="0" borderId="7" xfId="48" applyFont="1" applyBorder="1" applyAlignment="1">
      <alignment horizontal="center" vertical="center" wrapText="1"/>
    </xf>
    <xf numFmtId="0" fontId="9" fillId="0" borderId="4" xfId="48" applyFont="1" applyBorder="1" applyAlignment="1">
      <alignment horizontal="center" vertical="center" wrapText="1"/>
    </xf>
    <xf numFmtId="0" fontId="9" fillId="0" borderId="18" xfId="48" applyFont="1" applyBorder="1" applyAlignment="1">
      <alignment horizontal="center"/>
    </xf>
    <xf numFmtId="0" fontId="9" fillId="0" borderId="1" xfId="48" applyFont="1" applyBorder="1" applyAlignment="1">
      <alignment horizontal="center"/>
    </xf>
    <xf numFmtId="0" fontId="9" fillId="0" borderId="2" xfId="48" applyFont="1" applyBorder="1" applyAlignment="1">
      <alignment horizontal="center"/>
    </xf>
    <xf numFmtId="0" fontId="14" fillId="0" borderId="16" xfId="48" applyFont="1" applyBorder="1" applyAlignment="1">
      <alignment horizontal="center"/>
    </xf>
    <xf numFmtId="0" fontId="9" fillId="0" borderId="0" xfId="48" applyFont="1" applyAlignment="1">
      <alignment horizontal="center"/>
    </xf>
    <xf numFmtId="0" fontId="14" fillId="0" borderId="0" xfId="48" applyFont="1" applyAlignment="1">
      <alignment horizontal="center"/>
    </xf>
    <xf numFmtId="0" fontId="14" fillId="0" borderId="0" xfId="48" applyNumberFormat="1" applyFont="1" applyAlignment="1">
      <alignment horizontal="center"/>
    </xf>
    <xf numFmtId="0" fontId="12" fillId="0" borderId="0" xfId="48" applyFont="1" applyBorder="1" applyAlignment="1">
      <alignment horizontal="center"/>
    </xf>
    <xf numFmtId="49" fontId="9" fillId="0" borderId="18" xfId="48" applyNumberFormat="1" applyFont="1" applyBorder="1" applyAlignment="1">
      <alignment horizontal="center" vertical="center"/>
    </xf>
    <xf numFmtId="49" fontId="9" fillId="0" borderId="1" xfId="48" applyNumberFormat="1" applyFont="1" applyBorder="1" applyAlignment="1">
      <alignment horizontal="center" vertical="center"/>
    </xf>
    <xf numFmtId="49" fontId="9" fillId="0" borderId="2" xfId="48" applyNumberFormat="1" applyFont="1" applyBorder="1" applyAlignment="1">
      <alignment horizontal="center" vertical="center"/>
    </xf>
    <xf numFmtId="49" fontId="9" fillId="0" borderId="18" xfId="35" applyNumberFormat="1" applyFont="1" applyBorder="1" applyAlignment="1">
      <alignment horizontal="center" vertical="center"/>
    </xf>
    <xf numFmtId="49" fontId="9" fillId="0" borderId="1" xfId="35" applyNumberFormat="1" applyFont="1" applyBorder="1" applyAlignment="1">
      <alignment horizontal="center" vertical="center"/>
    </xf>
    <xf numFmtId="49" fontId="9" fillId="0" borderId="2" xfId="35" applyNumberFormat="1" applyFont="1" applyBorder="1" applyAlignment="1">
      <alignment horizontal="center" vertical="center"/>
    </xf>
    <xf numFmtId="0" fontId="9" fillId="0" borderId="18" xfId="35" applyFont="1" applyBorder="1" applyAlignment="1">
      <alignment horizontal="center"/>
    </xf>
    <xf numFmtId="0" fontId="9" fillId="0" borderId="1" xfId="35" applyFont="1" applyBorder="1" applyAlignment="1">
      <alignment horizontal="center"/>
    </xf>
    <xf numFmtId="0" fontId="9" fillId="0" borderId="2" xfId="35" applyFont="1" applyBorder="1" applyAlignment="1">
      <alignment horizontal="center"/>
    </xf>
    <xf numFmtId="0" fontId="11" fillId="0" borderId="0" xfId="35" applyFont="1" applyAlignment="1">
      <alignment horizontal="center"/>
    </xf>
    <xf numFmtId="0" fontId="12" fillId="0" borderId="0" xfId="35" applyFont="1" applyAlignment="1">
      <alignment horizontal="center"/>
    </xf>
    <xf numFmtId="0" fontId="9" fillId="0" borderId="0" xfId="35" applyFont="1" applyAlignment="1">
      <alignment horizontal="center"/>
    </xf>
    <xf numFmtId="0" fontId="14" fillId="0" borderId="0" xfId="35" applyFont="1" applyAlignment="1">
      <alignment horizontal="center"/>
    </xf>
    <xf numFmtId="0" fontId="14" fillId="0" borderId="0" xfId="35" applyNumberFormat="1" applyFont="1" applyAlignment="1">
      <alignment horizontal="center"/>
    </xf>
    <xf numFmtId="0" fontId="14" fillId="0" borderId="16" xfId="35" applyFont="1" applyBorder="1" applyAlignment="1">
      <alignment horizontal="center"/>
    </xf>
    <xf numFmtId="0" fontId="10" fillId="0" borderId="16" xfId="35" applyFont="1" applyBorder="1" applyAlignment="1">
      <alignment horizontal="center"/>
    </xf>
    <xf numFmtId="0" fontId="13" fillId="0" borderId="6" xfId="35" applyFont="1" applyBorder="1" applyAlignment="1">
      <alignment horizontal="center" vertical="center" wrapText="1"/>
    </xf>
    <xf numFmtId="0" fontId="9" fillId="0" borderId="7" xfId="35" applyFont="1" applyBorder="1" applyAlignment="1">
      <alignment horizontal="center" vertical="center" wrapText="1"/>
    </xf>
    <xf numFmtId="0" fontId="9" fillId="0" borderId="4" xfId="35" applyFont="1" applyBorder="1" applyAlignment="1">
      <alignment horizontal="center" vertical="center" wrapText="1"/>
    </xf>
    <xf numFmtId="0" fontId="12" fillId="0" borderId="0" xfId="35" applyFont="1" applyBorder="1" applyAlignment="1">
      <alignment horizontal="center"/>
    </xf>
    <xf numFmtId="49" fontId="9" fillId="0" borderId="18" xfId="66" applyNumberFormat="1" applyFont="1" applyBorder="1" applyAlignment="1">
      <alignment horizontal="center" vertical="center"/>
    </xf>
    <xf numFmtId="49" fontId="9" fillId="0" borderId="1" xfId="66" applyNumberFormat="1" applyFont="1" applyBorder="1" applyAlignment="1">
      <alignment horizontal="center" vertical="center"/>
    </xf>
    <xf numFmtId="49" fontId="9" fillId="0" borderId="2" xfId="66" applyNumberFormat="1" applyFont="1" applyBorder="1" applyAlignment="1">
      <alignment horizontal="center" vertical="center"/>
    </xf>
    <xf numFmtId="0" fontId="9" fillId="0" borderId="18" xfId="66" applyFont="1" applyBorder="1" applyAlignment="1">
      <alignment horizontal="center"/>
    </xf>
    <xf numFmtId="0" fontId="9" fillId="0" borderId="1" xfId="66" applyFont="1" applyBorder="1" applyAlignment="1">
      <alignment horizontal="center"/>
    </xf>
    <xf numFmtId="0" fontId="9" fillId="0" borderId="2" xfId="66" applyFont="1" applyBorder="1" applyAlignment="1">
      <alignment horizontal="center"/>
    </xf>
    <xf numFmtId="0" fontId="11" fillId="0" borderId="0" xfId="66" applyFont="1" applyAlignment="1">
      <alignment horizontal="center"/>
    </xf>
    <xf numFmtId="0" fontId="12" fillId="0" borderId="0" xfId="66" applyFont="1" applyAlignment="1">
      <alignment horizontal="center"/>
    </xf>
    <xf numFmtId="0" fontId="9" fillId="0" borderId="0" xfId="66" applyFont="1" applyAlignment="1">
      <alignment horizontal="center"/>
    </xf>
    <xf numFmtId="0" fontId="14" fillId="0" borderId="0" xfId="66" applyFont="1" applyAlignment="1">
      <alignment horizontal="center"/>
    </xf>
    <xf numFmtId="0" fontId="14" fillId="0" borderId="0" xfId="66" applyNumberFormat="1" applyFont="1" applyAlignment="1">
      <alignment horizontal="center"/>
    </xf>
    <xf numFmtId="0" fontId="14" fillId="0" borderId="16" xfId="66" applyFont="1" applyBorder="1" applyAlignment="1">
      <alignment horizontal="center"/>
    </xf>
    <xf numFmtId="0" fontId="10" fillId="0" borderId="16" xfId="66" applyFont="1" applyBorder="1" applyAlignment="1">
      <alignment horizontal="center"/>
    </xf>
    <xf numFmtId="0" fontId="13" fillId="0" borderId="6" xfId="66" applyFont="1" applyBorder="1" applyAlignment="1">
      <alignment horizontal="center" vertical="center" wrapText="1"/>
    </xf>
    <xf numFmtId="0" fontId="9" fillId="0" borderId="7" xfId="66" applyFont="1" applyBorder="1" applyAlignment="1">
      <alignment horizontal="center" vertical="center" wrapText="1"/>
    </xf>
    <xf numFmtId="0" fontId="9" fillId="0" borderId="4" xfId="66" applyFont="1" applyBorder="1" applyAlignment="1">
      <alignment horizontal="center" vertical="center" wrapText="1"/>
    </xf>
    <xf numFmtId="0" fontId="12" fillId="0" borderId="0" xfId="66" applyFont="1" applyBorder="1" applyAlignment="1">
      <alignment horizontal="center"/>
    </xf>
    <xf numFmtId="49" fontId="9" fillId="0" borderId="18" xfId="46" applyNumberFormat="1" applyFont="1" applyBorder="1" applyAlignment="1">
      <alignment horizontal="center" vertical="center"/>
    </xf>
    <xf numFmtId="0" fontId="9" fillId="0" borderId="1" xfId="46" applyNumberFormat="1" applyFont="1" applyBorder="1" applyAlignment="1">
      <alignment horizontal="center" vertical="center"/>
    </xf>
    <xf numFmtId="0" fontId="9" fillId="0" borderId="2" xfId="46" applyNumberFormat="1" applyFont="1" applyBorder="1" applyAlignment="1">
      <alignment horizontal="center" vertical="center"/>
    </xf>
    <xf numFmtId="49" fontId="9" fillId="0" borderId="18" xfId="41" applyNumberFormat="1" applyFont="1" applyBorder="1" applyAlignment="1">
      <alignment horizontal="center" vertical="center"/>
    </xf>
    <xf numFmtId="49" fontId="9" fillId="0" borderId="1" xfId="41" applyNumberFormat="1" applyFont="1" applyBorder="1" applyAlignment="1">
      <alignment horizontal="center" vertical="center"/>
    </xf>
    <xf numFmtId="0" fontId="9" fillId="0" borderId="18" xfId="41" applyFont="1" applyBorder="1" applyAlignment="1">
      <alignment horizontal="center"/>
    </xf>
    <xf numFmtId="0" fontId="9" fillId="0" borderId="1" xfId="41" applyFont="1" applyBorder="1" applyAlignment="1">
      <alignment horizontal="center"/>
    </xf>
    <xf numFmtId="0" fontId="9" fillId="0" borderId="2" xfId="41" applyFont="1" applyBorder="1" applyAlignment="1">
      <alignment horizontal="center"/>
    </xf>
    <xf numFmtId="0" fontId="11" fillId="0" borderId="0" xfId="41" applyFont="1" applyAlignment="1">
      <alignment horizontal="center"/>
    </xf>
    <xf numFmtId="0" fontId="12" fillId="0" borderId="0" xfId="41" applyFont="1" applyAlignment="1">
      <alignment horizontal="center"/>
    </xf>
    <xf numFmtId="0" fontId="9" fillId="0" borderId="0" xfId="41" applyFont="1" applyAlignment="1">
      <alignment horizontal="center"/>
    </xf>
    <xf numFmtId="0" fontId="14" fillId="0" borderId="0" xfId="41" applyFont="1" applyAlignment="1">
      <alignment horizontal="center"/>
    </xf>
    <xf numFmtId="0" fontId="14" fillId="0" borderId="16" xfId="41" applyFont="1" applyBorder="1" applyAlignment="1">
      <alignment horizontal="center"/>
    </xf>
    <xf numFmtId="0" fontId="10" fillId="0" borderId="16" xfId="41" applyFont="1" applyBorder="1" applyAlignment="1">
      <alignment horizontal="center"/>
    </xf>
    <xf numFmtId="0" fontId="13" fillId="0" borderId="6" xfId="41" applyFont="1" applyBorder="1" applyAlignment="1">
      <alignment horizontal="center" vertical="center" wrapText="1"/>
    </xf>
    <xf numFmtId="0" fontId="9" fillId="0" borderId="7" xfId="41" applyFont="1" applyBorder="1" applyAlignment="1">
      <alignment horizontal="center" vertical="center" wrapText="1"/>
    </xf>
    <xf numFmtId="0" fontId="9" fillId="0" borderId="4" xfId="41" applyFont="1" applyBorder="1" applyAlignment="1">
      <alignment horizontal="center" vertical="center" wrapText="1"/>
    </xf>
    <xf numFmtId="0" fontId="9" fillId="0" borderId="1" xfId="41" applyNumberFormat="1" applyFont="1" applyBorder="1" applyAlignment="1">
      <alignment horizontal="center" vertical="center"/>
    </xf>
    <xf numFmtId="0" fontId="9" fillId="0" borderId="2" xfId="41" applyNumberFormat="1" applyFont="1" applyBorder="1" applyAlignment="1">
      <alignment horizontal="center" vertical="center"/>
    </xf>
    <xf numFmtId="49" fontId="9" fillId="0" borderId="2" xfId="41" applyNumberFormat="1" applyFont="1" applyBorder="1" applyAlignment="1">
      <alignment horizontal="center" vertical="center"/>
    </xf>
    <xf numFmtId="0" fontId="12" fillId="0" borderId="0" xfId="41" applyFont="1" applyBorder="1" applyAlignment="1">
      <alignment horizontal="center"/>
    </xf>
    <xf numFmtId="0" fontId="11" fillId="0" borderId="0" xfId="56" applyFont="1" applyAlignment="1">
      <alignment horizontal="center"/>
    </xf>
    <xf numFmtId="0" fontId="12" fillId="0" borderId="0" xfId="56" applyFont="1" applyAlignment="1">
      <alignment horizontal="center"/>
    </xf>
    <xf numFmtId="0" fontId="9" fillId="0" borderId="0" xfId="56" applyFont="1" applyAlignment="1">
      <alignment horizontal="center"/>
    </xf>
    <xf numFmtId="0" fontId="12" fillId="0" borderId="0" xfId="56" applyFont="1" applyBorder="1" applyAlignment="1">
      <alignment horizontal="center"/>
    </xf>
    <xf numFmtId="0" fontId="14" fillId="0" borderId="16" xfId="56" applyFont="1" applyBorder="1" applyAlignment="1">
      <alignment horizontal="center"/>
    </xf>
    <xf numFmtId="0" fontId="10" fillId="0" borderId="16" xfId="56" applyFont="1" applyBorder="1" applyAlignment="1">
      <alignment horizontal="center"/>
    </xf>
    <xf numFmtId="49" fontId="9" fillId="0" borderId="18" xfId="56" applyNumberFormat="1" applyFont="1" applyBorder="1" applyAlignment="1">
      <alignment horizontal="center" vertical="center"/>
    </xf>
    <xf numFmtId="49" fontId="9" fillId="0" borderId="1" xfId="56" applyNumberFormat="1" applyFont="1" applyBorder="1" applyAlignment="1">
      <alignment horizontal="center" vertical="center"/>
    </xf>
    <xf numFmtId="0" fontId="13" fillId="0" borderId="6" xfId="56" applyFont="1" applyBorder="1" applyAlignment="1">
      <alignment horizontal="center" vertical="center" wrapText="1"/>
    </xf>
    <xf numFmtId="0" fontId="9" fillId="0" borderId="7" xfId="56" applyFont="1" applyBorder="1" applyAlignment="1">
      <alignment horizontal="center" vertical="center" wrapText="1"/>
    </xf>
    <xf numFmtId="0" fontId="9" fillId="0" borderId="4" xfId="56" applyFont="1" applyBorder="1" applyAlignment="1">
      <alignment horizontal="center" vertical="center" wrapText="1"/>
    </xf>
    <xf numFmtId="0" fontId="14" fillId="0" borderId="0" xfId="56" applyFont="1" applyAlignment="1">
      <alignment horizontal="center"/>
    </xf>
    <xf numFmtId="0" fontId="14" fillId="0" borderId="0" xfId="56" applyNumberFormat="1" applyFont="1" applyAlignment="1">
      <alignment horizontal="center"/>
    </xf>
    <xf numFmtId="0" fontId="9" fillId="0" borderId="18" xfId="56" applyFont="1" applyBorder="1" applyAlignment="1">
      <alignment horizontal="center"/>
    </xf>
    <xf numFmtId="0" fontId="9" fillId="0" borderId="1" xfId="56" applyFont="1" applyBorder="1" applyAlignment="1">
      <alignment horizontal="center"/>
    </xf>
    <xf numFmtId="0" fontId="9" fillId="0" borderId="2" xfId="56" applyFont="1" applyBorder="1" applyAlignment="1">
      <alignment horizontal="center"/>
    </xf>
    <xf numFmtId="0" fontId="9" fillId="0" borderId="1" xfId="56" applyNumberFormat="1" applyFont="1" applyBorder="1" applyAlignment="1">
      <alignment horizontal="center" vertical="center"/>
    </xf>
    <xf numFmtId="0" fontId="9" fillId="0" borderId="2" xfId="56" applyNumberFormat="1" applyFont="1" applyBorder="1" applyAlignment="1">
      <alignment horizontal="center" vertical="center"/>
    </xf>
    <xf numFmtId="49" fontId="9" fillId="0" borderId="2" xfId="56" applyNumberFormat="1" applyFont="1" applyBorder="1" applyAlignment="1">
      <alignment horizontal="center" vertical="center"/>
    </xf>
    <xf numFmtId="0" fontId="15" fillId="0" borderId="27" xfId="29" applyFont="1" applyBorder="1" applyAlignment="1">
      <alignment horizontal="center"/>
    </xf>
    <xf numFmtId="0" fontId="11" fillId="0" borderId="0" xfId="37" applyFont="1" applyAlignment="1">
      <alignment horizontal="center"/>
    </xf>
    <xf numFmtId="49" fontId="9" fillId="0" borderId="18" xfId="60" applyNumberFormat="1" applyFont="1" applyBorder="1" applyAlignment="1">
      <alignment horizontal="center" vertical="center"/>
    </xf>
    <xf numFmtId="49" fontId="9" fillId="0" borderId="1" xfId="60" applyNumberFormat="1" applyFont="1" applyBorder="1" applyAlignment="1">
      <alignment horizontal="center" vertical="center"/>
    </xf>
    <xf numFmtId="49" fontId="9" fillId="0" borderId="2" xfId="60" applyNumberFormat="1" applyFont="1" applyBorder="1" applyAlignment="1">
      <alignment horizontal="center" vertical="center"/>
    </xf>
    <xf numFmtId="0" fontId="9" fillId="0" borderId="18" xfId="60" applyFont="1" applyBorder="1" applyAlignment="1">
      <alignment horizontal="center"/>
    </xf>
    <xf numFmtId="0" fontId="9" fillId="0" borderId="1" xfId="60" applyFont="1" applyBorder="1" applyAlignment="1">
      <alignment horizontal="center"/>
    </xf>
    <xf numFmtId="0" fontId="9" fillId="0" borderId="2" xfId="60" applyFont="1" applyBorder="1" applyAlignment="1">
      <alignment horizontal="center"/>
    </xf>
    <xf numFmtId="0" fontId="11" fillId="0" borderId="0" xfId="60" applyFont="1" applyAlignment="1">
      <alignment horizontal="center"/>
    </xf>
    <xf numFmtId="0" fontId="12" fillId="0" borderId="0" xfId="60" applyFont="1" applyAlignment="1">
      <alignment horizontal="center"/>
    </xf>
    <xf numFmtId="0" fontId="9" fillId="0" borderId="0" xfId="60" applyFont="1" applyAlignment="1">
      <alignment horizontal="center"/>
    </xf>
    <xf numFmtId="0" fontId="14" fillId="0" borderId="0" xfId="60" applyFont="1" applyAlignment="1">
      <alignment horizontal="center"/>
    </xf>
    <xf numFmtId="0" fontId="14" fillId="0" borderId="0" xfId="44" applyNumberFormat="1" applyFont="1" applyAlignment="1">
      <alignment horizontal="center"/>
    </xf>
    <xf numFmtId="0" fontId="14" fillId="0" borderId="16" xfId="60" applyFont="1" applyBorder="1" applyAlignment="1">
      <alignment horizontal="center"/>
    </xf>
    <xf numFmtId="0" fontId="10" fillId="0" borderId="16" xfId="60" applyFont="1" applyBorder="1" applyAlignment="1">
      <alignment horizontal="center"/>
    </xf>
    <xf numFmtId="0" fontId="13" fillId="0" borderId="6" xfId="60" applyFont="1" applyBorder="1" applyAlignment="1">
      <alignment horizontal="center" vertical="center" wrapText="1"/>
    </xf>
    <xf numFmtId="0" fontId="9" fillId="0" borderId="7" xfId="60" applyFont="1" applyBorder="1" applyAlignment="1">
      <alignment horizontal="center" vertical="center" wrapText="1"/>
    </xf>
    <xf numFmtId="0" fontId="9" fillId="0" borderId="4" xfId="60" applyFont="1" applyBorder="1" applyAlignment="1">
      <alignment horizontal="center" vertical="center" wrapText="1"/>
    </xf>
    <xf numFmtId="0" fontId="12" fillId="0" borderId="0" xfId="60" applyFont="1" applyBorder="1" applyAlignment="1">
      <alignment horizontal="center"/>
    </xf>
    <xf numFmtId="49" fontId="9" fillId="0" borderId="1" xfId="46" applyNumberFormat="1" applyFont="1" applyBorder="1" applyAlignment="1">
      <alignment horizontal="center" vertical="center"/>
    </xf>
    <xf numFmtId="49" fontId="9" fillId="0" borderId="2" xfId="46" applyNumberFormat="1" applyFont="1" applyBorder="1" applyAlignment="1">
      <alignment horizontal="center" vertical="center"/>
    </xf>
    <xf numFmtId="0" fontId="9" fillId="0" borderId="18" xfId="46" applyFont="1" applyBorder="1" applyAlignment="1">
      <alignment horizontal="center"/>
    </xf>
    <xf numFmtId="0" fontId="9" fillId="0" borderId="1" xfId="46" applyFont="1" applyBorder="1" applyAlignment="1">
      <alignment horizontal="center"/>
    </xf>
    <xf numFmtId="0" fontId="9" fillId="0" borderId="2" xfId="46" applyFont="1" applyBorder="1" applyAlignment="1">
      <alignment horizontal="center"/>
    </xf>
    <xf numFmtId="0" fontId="11" fillId="0" borderId="0" xfId="46" applyFont="1" applyAlignment="1">
      <alignment horizontal="center"/>
    </xf>
    <xf numFmtId="0" fontId="12" fillId="0" borderId="0" xfId="46" applyFont="1" applyAlignment="1">
      <alignment horizontal="center"/>
    </xf>
    <xf numFmtId="0" fontId="9" fillId="0" borderId="0" xfId="46" applyFont="1" applyAlignment="1">
      <alignment horizontal="center"/>
    </xf>
    <xf numFmtId="0" fontId="14" fillId="0" borderId="0" xfId="46" applyFont="1" applyAlignment="1">
      <alignment horizontal="center"/>
    </xf>
    <xf numFmtId="0" fontId="14" fillId="0" borderId="0" xfId="46" applyNumberFormat="1" applyFont="1" applyAlignment="1">
      <alignment horizontal="center"/>
    </xf>
    <xf numFmtId="0" fontId="14" fillId="0" borderId="16" xfId="46" applyFont="1" applyBorder="1" applyAlignment="1">
      <alignment horizontal="center"/>
    </xf>
    <xf numFmtId="0" fontId="10" fillId="0" borderId="16" xfId="46" applyFont="1" applyBorder="1" applyAlignment="1">
      <alignment horizontal="center"/>
    </xf>
    <xf numFmtId="0" fontId="13" fillId="0" borderId="6" xfId="46" applyFont="1" applyBorder="1" applyAlignment="1">
      <alignment horizontal="center" vertical="center" wrapText="1"/>
    </xf>
    <xf numFmtId="0" fontId="9" fillId="0" borderId="7" xfId="46" applyFont="1" applyBorder="1" applyAlignment="1">
      <alignment horizontal="center" vertical="center" wrapText="1"/>
    </xf>
    <xf numFmtId="0" fontId="9" fillId="0" borderId="4" xfId="46" applyFont="1" applyBorder="1" applyAlignment="1">
      <alignment horizontal="center" vertical="center" wrapText="1"/>
    </xf>
    <xf numFmtId="0" fontId="12" fillId="0" borderId="0" xfId="46" applyFont="1" applyBorder="1" applyAlignment="1">
      <alignment horizontal="center"/>
    </xf>
    <xf numFmtId="49" fontId="9" fillId="0" borderId="18" xfId="37" applyNumberFormat="1" applyFont="1" applyBorder="1" applyAlignment="1">
      <alignment horizontal="center" vertical="center"/>
    </xf>
    <xf numFmtId="49" fontId="9" fillId="0" borderId="1" xfId="37" applyNumberFormat="1" applyFont="1" applyBorder="1" applyAlignment="1">
      <alignment horizontal="center" vertical="center"/>
    </xf>
    <xf numFmtId="49" fontId="9" fillId="0" borderId="2" xfId="37" applyNumberFormat="1" applyFont="1" applyBorder="1" applyAlignment="1">
      <alignment horizontal="center" vertical="center"/>
    </xf>
    <xf numFmtId="0" fontId="9" fillId="0" borderId="18" xfId="37" applyFont="1" applyBorder="1" applyAlignment="1">
      <alignment horizontal="center"/>
    </xf>
    <xf numFmtId="0" fontId="9" fillId="0" borderId="1" xfId="37" applyFont="1" applyBorder="1" applyAlignment="1">
      <alignment horizontal="center"/>
    </xf>
    <xf numFmtId="0" fontId="9" fillId="0" borderId="2" xfId="37" applyFont="1" applyBorder="1" applyAlignment="1">
      <alignment horizontal="center"/>
    </xf>
    <xf numFmtId="0" fontId="12" fillId="0" borderId="0" xfId="37" applyFont="1" applyAlignment="1">
      <alignment horizontal="center"/>
    </xf>
    <xf numFmtId="0" fontId="9" fillId="0" borderId="0" xfId="37" applyFont="1" applyAlignment="1">
      <alignment horizontal="center"/>
    </xf>
    <xf numFmtId="0" fontId="14" fillId="0" borderId="0" xfId="37" applyFont="1" applyAlignment="1">
      <alignment horizontal="center"/>
    </xf>
    <xf numFmtId="0" fontId="14" fillId="0" borderId="16" xfId="37" applyFont="1" applyBorder="1" applyAlignment="1">
      <alignment horizontal="center"/>
    </xf>
    <xf numFmtId="0" fontId="10" fillId="0" borderId="16" xfId="37" applyFont="1" applyBorder="1" applyAlignment="1">
      <alignment horizontal="center"/>
    </xf>
    <xf numFmtId="0" fontId="13" fillId="0" borderId="6" xfId="37" applyFont="1" applyBorder="1" applyAlignment="1">
      <alignment horizontal="center" vertical="center" wrapText="1"/>
    </xf>
    <xf numFmtId="0" fontId="9" fillId="0" borderId="7" xfId="37" applyFont="1" applyBorder="1" applyAlignment="1">
      <alignment horizontal="center" vertical="center" wrapText="1"/>
    </xf>
    <xf numFmtId="0" fontId="9" fillId="0" borderId="4" xfId="37" applyFont="1" applyBorder="1" applyAlignment="1">
      <alignment horizontal="center" vertical="center" wrapText="1"/>
    </xf>
    <xf numFmtId="0" fontId="12" fillId="0" borderId="0" xfId="37" applyFont="1" applyBorder="1" applyAlignment="1">
      <alignment horizontal="center"/>
    </xf>
    <xf numFmtId="49" fontId="9" fillId="0" borderId="18" xfId="44" applyNumberFormat="1" applyFont="1" applyBorder="1" applyAlignment="1">
      <alignment horizontal="center" vertical="center"/>
    </xf>
    <xf numFmtId="49" fontId="9" fillId="0" borderId="1" xfId="44" applyNumberFormat="1" applyFont="1" applyBorder="1" applyAlignment="1">
      <alignment horizontal="center" vertical="center"/>
    </xf>
    <xf numFmtId="49" fontId="9" fillId="0" borderId="2" xfId="44" applyNumberFormat="1" applyFont="1" applyBorder="1" applyAlignment="1">
      <alignment horizontal="center" vertical="center"/>
    </xf>
    <xf numFmtId="0" fontId="9" fillId="0" borderId="18" xfId="44" applyFont="1" applyBorder="1" applyAlignment="1">
      <alignment horizontal="center"/>
    </xf>
    <xf numFmtId="0" fontId="9" fillId="0" borderId="1" xfId="44" applyFont="1" applyBorder="1" applyAlignment="1">
      <alignment horizontal="center"/>
    </xf>
    <xf numFmtId="0" fontId="9" fillId="0" borderId="2" xfId="44" applyFont="1" applyBorder="1" applyAlignment="1">
      <alignment horizontal="center"/>
    </xf>
    <xf numFmtId="0" fontId="11" fillId="0" borderId="0" xfId="44" applyFont="1" applyAlignment="1">
      <alignment horizontal="center"/>
    </xf>
    <xf numFmtId="0" fontId="12" fillId="0" borderId="0" xfId="44" applyFont="1" applyAlignment="1">
      <alignment horizontal="center"/>
    </xf>
    <xf numFmtId="0" fontId="9" fillId="0" borderId="0" xfId="44" applyFont="1" applyAlignment="1">
      <alignment horizontal="center"/>
    </xf>
    <xf numFmtId="0" fontId="14" fillId="0" borderId="0" xfId="44" applyFont="1" applyAlignment="1">
      <alignment horizontal="center"/>
    </xf>
    <xf numFmtId="0" fontId="14" fillId="0" borderId="16" xfId="44" applyFont="1" applyBorder="1" applyAlignment="1">
      <alignment horizontal="center"/>
    </xf>
    <xf numFmtId="0" fontId="10" fillId="0" borderId="16" xfId="44" applyFont="1" applyBorder="1" applyAlignment="1">
      <alignment horizontal="center"/>
    </xf>
    <xf numFmtId="0" fontId="13" fillId="0" borderId="6" xfId="44" applyFont="1" applyBorder="1" applyAlignment="1">
      <alignment horizontal="center" vertical="center" wrapText="1"/>
    </xf>
    <xf numFmtId="0" fontId="9" fillId="0" borderId="7" xfId="44" applyFont="1" applyBorder="1" applyAlignment="1">
      <alignment horizontal="center" vertical="center" wrapText="1"/>
    </xf>
    <xf numFmtId="0" fontId="9" fillId="0" borderId="4" xfId="44" applyFont="1" applyBorder="1" applyAlignment="1">
      <alignment horizontal="center" vertical="center" wrapText="1"/>
    </xf>
    <xf numFmtId="0" fontId="12" fillId="0" borderId="0" xfId="44" applyFont="1" applyBorder="1" applyAlignment="1">
      <alignment horizontal="center"/>
    </xf>
    <xf numFmtId="0" fontId="15" fillId="0" borderId="16" xfId="29" applyFont="1" applyBorder="1" applyAlignment="1">
      <alignment horizontal="center"/>
    </xf>
    <xf numFmtId="0" fontId="15" fillId="0" borderId="0" xfId="10" applyFont="1" applyBorder="1" applyAlignment="1">
      <alignment horizontal="center"/>
    </xf>
    <xf numFmtId="0" fontId="11" fillId="0" borderId="0" xfId="36" applyFont="1" applyAlignment="1">
      <alignment horizontal="right"/>
    </xf>
    <xf numFmtId="0" fontId="10" fillId="0" borderId="16" xfId="36" applyFont="1" applyBorder="1" applyAlignment="1">
      <alignment horizontal="center"/>
    </xf>
    <xf numFmtId="0" fontId="12" fillId="0" borderId="0" xfId="36" applyFont="1" applyBorder="1" applyAlignment="1">
      <alignment horizontal="center"/>
    </xf>
    <xf numFmtId="0" fontId="14" fillId="0" borderId="0" xfId="36" applyFont="1" applyAlignment="1">
      <alignment horizontal="center"/>
    </xf>
    <xf numFmtId="0" fontId="14" fillId="0" borderId="16" xfId="36" applyFont="1" applyBorder="1" applyAlignment="1">
      <alignment horizontal="center"/>
    </xf>
    <xf numFmtId="0" fontId="9" fillId="0" borderId="0" xfId="36" applyFont="1" applyBorder="1" applyAlignment="1"/>
    <xf numFmtId="49" fontId="9" fillId="0" borderId="18" xfId="36" applyNumberFormat="1" applyFont="1" applyBorder="1" applyAlignment="1">
      <alignment horizontal="center" vertical="center"/>
    </xf>
    <xf numFmtId="49" fontId="15" fillId="0" borderId="18" xfId="36" applyNumberFormat="1" applyFont="1" applyBorder="1" applyAlignment="1">
      <alignment horizontal="center" vertical="center"/>
    </xf>
    <xf numFmtId="0" fontId="14" fillId="0" borderId="0" xfId="36" applyNumberFormat="1" applyFont="1" applyAlignment="1">
      <alignment horizontal="center"/>
    </xf>
    <xf numFmtId="0" fontId="13" fillId="0" borderId="6" xfId="36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8" xfId="36" applyFont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/>
    <xf numFmtId="49" fontId="9" fillId="0" borderId="18" xfId="27" applyNumberFormat="1" applyFont="1" applyBorder="1" applyAlignment="1">
      <alignment horizontal="center" vertical="center"/>
    </xf>
    <xf numFmtId="0" fontId="13" fillId="0" borderId="6" xfId="27" applyFont="1" applyBorder="1" applyAlignment="1">
      <alignment horizontal="center" vertical="center" wrapText="1"/>
    </xf>
    <xf numFmtId="0" fontId="9" fillId="0" borderId="18" xfId="27" applyFont="1" applyBorder="1" applyAlignment="1">
      <alignment horizontal="center"/>
    </xf>
    <xf numFmtId="0" fontId="10" fillId="0" borderId="16" xfId="27" applyFont="1" applyBorder="1" applyAlignment="1">
      <alignment horizontal="center"/>
    </xf>
    <xf numFmtId="0" fontId="12" fillId="0" borderId="0" xfId="27" applyFont="1" applyBorder="1" applyAlignment="1">
      <alignment horizontal="center"/>
    </xf>
    <xf numFmtId="0" fontId="14" fillId="0" borderId="0" xfId="27" applyFont="1" applyAlignment="1">
      <alignment horizontal="center"/>
    </xf>
    <xf numFmtId="0" fontId="14" fillId="0" borderId="0" xfId="27" applyNumberFormat="1" applyFont="1" applyAlignment="1">
      <alignment horizontal="center"/>
    </xf>
    <xf numFmtId="0" fontId="9" fillId="0" borderId="0" xfId="27" applyFont="1" applyBorder="1" applyAlignment="1"/>
    <xf numFmtId="0" fontId="14" fillId="0" borderId="16" xfId="27" applyFont="1" applyBorder="1" applyAlignment="1">
      <alignment horizontal="center"/>
    </xf>
    <xf numFmtId="0" fontId="9" fillId="0" borderId="0" xfId="28" applyFont="1" applyBorder="1" applyAlignment="1"/>
    <xf numFmtId="0" fontId="14" fillId="0" borderId="0" xfId="28" applyNumberFormat="1" applyFont="1" applyAlignment="1">
      <alignment horizontal="center"/>
    </xf>
    <xf numFmtId="49" fontId="9" fillId="0" borderId="18" xfId="28" applyNumberFormat="1" applyFont="1" applyBorder="1" applyAlignment="1">
      <alignment horizontal="center" vertical="center"/>
    </xf>
    <xf numFmtId="0" fontId="11" fillId="0" borderId="0" xfId="28" applyFont="1" applyAlignment="1">
      <alignment horizontal="right"/>
    </xf>
    <xf numFmtId="0" fontId="10" fillId="0" borderId="16" xfId="28" applyFont="1" applyBorder="1" applyAlignment="1">
      <alignment horizontal="center"/>
    </xf>
    <xf numFmtId="0" fontId="12" fillId="0" borderId="0" xfId="28" applyFont="1" applyBorder="1" applyAlignment="1">
      <alignment horizontal="center"/>
    </xf>
    <xf numFmtId="0" fontId="14" fillId="0" borderId="0" xfId="28" applyFont="1" applyAlignment="1">
      <alignment horizontal="center"/>
    </xf>
    <xf numFmtId="0" fontId="9" fillId="0" borderId="18" xfId="28" applyFont="1" applyBorder="1" applyAlignment="1">
      <alignment horizontal="center"/>
    </xf>
    <xf numFmtId="0" fontId="14" fillId="0" borderId="16" xfId="28" applyFont="1" applyBorder="1" applyAlignment="1">
      <alignment horizontal="center"/>
    </xf>
    <xf numFmtId="0" fontId="13" fillId="0" borderId="6" xfId="28" applyFont="1" applyBorder="1" applyAlignment="1">
      <alignment horizontal="center" vertical="center" wrapText="1"/>
    </xf>
    <xf numFmtId="49" fontId="9" fillId="0" borderId="18" xfId="33" applyNumberFormat="1" applyFont="1" applyBorder="1" applyAlignment="1">
      <alignment horizontal="center" vertical="center"/>
    </xf>
    <xf numFmtId="49" fontId="9" fillId="0" borderId="1" xfId="33" applyNumberFormat="1" applyFont="1" applyBorder="1" applyAlignment="1">
      <alignment horizontal="center" vertical="center"/>
    </xf>
    <xf numFmtId="49" fontId="9" fillId="0" borderId="2" xfId="33" applyNumberFormat="1" applyFont="1" applyBorder="1" applyAlignment="1">
      <alignment horizontal="center" vertical="center"/>
    </xf>
    <xf numFmtId="0" fontId="9" fillId="0" borderId="18" xfId="33" applyFont="1" applyBorder="1" applyAlignment="1">
      <alignment horizontal="center"/>
    </xf>
    <xf numFmtId="0" fontId="9" fillId="0" borderId="1" xfId="33" applyFont="1" applyBorder="1" applyAlignment="1">
      <alignment horizontal="center"/>
    </xf>
    <xf numFmtId="0" fontId="9" fillId="0" borderId="2" xfId="33" applyFont="1" applyBorder="1" applyAlignment="1">
      <alignment horizontal="center"/>
    </xf>
    <xf numFmtId="0" fontId="11" fillId="0" borderId="0" xfId="33" applyFont="1" applyAlignment="1">
      <alignment horizontal="center"/>
    </xf>
    <xf numFmtId="0" fontId="12" fillId="0" borderId="0" xfId="33" applyFont="1" applyAlignment="1">
      <alignment horizontal="center"/>
    </xf>
    <xf numFmtId="0" fontId="9" fillId="0" borderId="0" xfId="33" applyFont="1" applyAlignment="1">
      <alignment horizontal="center"/>
    </xf>
    <xf numFmtId="0" fontId="14" fillId="0" borderId="0" xfId="33" applyFont="1" applyAlignment="1">
      <alignment horizontal="center"/>
    </xf>
    <xf numFmtId="0" fontId="14" fillId="0" borderId="0" xfId="33" applyNumberFormat="1" applyFont="1" applyAlignment="1">
      <alignment horizontal="center"/>
    </xf>
    <xf numFmtId="0" fontId="14" fillId="0" borderId="16" xfId="33" applyFont="1" applyBorder="1" applyAlignment="1">
      <alignment horizontal="center"/>
    </xf>
    <xf numFmtId="0" fontId="10" fillId="0" borderId="16" xfId="33" applyFont="1" applyBorder="1" applyAlignment="1">
      <alignment horizontal="center"/>
    </xf>
    <xf numFmtId="0" fontId="13" fillId="0" borderId="6" xfId="33" applyFont="1" applyBorder="1" applyAlignment="1">
      <alignment horizontal="center" vertical="center" wrapText="1"/>
    </xf>
    <xf numFmtId="0" fontId="9" fillId="0" borderId="7" xfId="33" applyFont="1" applyBorder="1" applyAlignment="1">
      <alignment horizontal="center" vertical="center" wrapText="1"/>
    </xf>
    <xf numFmtId="0" fontId="9" fillId="0" borderId="4" xfId="33" applyFont="1" applyBorder="1" applyAlignment="1">
      <alignment horizontal="center" vertical="center" wrapText="1"/>
    </xf>
    <xf numFmtId="0" fontId="12" fillId="0" borderId="0" xfId="33" applyFont="1" applyBorder="1" applyAlignment="1">
      <alignment horizontal="center"/>
    </xf>
    <xf numFmtId="49" fontId="9" fillId="0" borderId="18" xfId="38" applyNumberFormat="1" applyFont="1" applyBorder="1" applyAlignment="1">
      <alignment horizontal="center" vertical="center"/>
    </xf>
    <xf numFmtId="49" fontId="9" fillId="0" borderId="1" xfId="38" applyNumberFormat="1" applyFont="1" applyBorder="1" applyAlignment="1">
      <alignment horizontal="center" vertical="center"/>
    </xf>
    <xf numFmtId="49" fontId="9" fillId="0" borderId="2" xfId="38" applyNumberFormat="1" applyFont="1" applyBorder="1" applyAlignment="1">
      <alignment horizontal="center" vertical="center"/>
    </xf>
    <xf numFmtId="0" fontId="9" fillId="0" borderId="18" xfId="38" applyFont="1" applyBorder="1" applyAlignment="1">
      <alignment horizontal="center"/>
    </xf>
    <xf numFmtId="0" fontId="9" fillId="0" borderId="1" xfId="38" applyFont="1" applyBorder="1" applyAlignment="1">
      <alignment horizontal="center"/>
    </xf>
    <xf numFmtId="0" fontId="9" fillId="0" borderId="2" xfId="38" applyFont="1" applyBorder="1" applyAlignment="1">
      <alignment horizontal="center"/>
    </xf>
    <xf numFmtId="0" fontId="11" fillId="0" borderId="0" xfId="38" applyFont="1" applyAlignment="1">
      <alignment horizontal="center"/>
    </xf>
    <xf numFmtId="0" fontId="12" fillId="0" borderId="0" xfId="38" applyFont="1" applyAlignment="1">
      <alignment horizontal="center"/>
    </xf>
    <xf numFmtId="0" fontId="9" fillId="0" borderId="0" xfId="38" applyFont="1" applyAlignment="1">
      <alignment horizontal="center"/>
    </xf>
    <xf numFmtId="0" fontId="14" fillId="0" borderId="0" xfId="38" applyFont="1" applyAlignment="1">
      <alignment horizontal="center"/>
    </xf>
    <xf numFmtId="0" fontId="14" fillId="0" borderId="0" xfId="38" applyNumberFormat="1" applyFont="1" applyAlignment="1">
      <alignment horizontal="center"/>
    </xf>
    <xf numFmtId="0" fontId="14" fillId="0" borderId="16" xfId="38" applyFont="1" applyBorder="1" applyAlignment="1">
      <alignment horizontal="center"/>
    </xf>
    <xf numFmtId="0" fontId="10" fillId="0" borderId="16" xfId="38" applyFont="1" applyBorder="1" applyAlignment="1">
      <alignment horizontal="center"/>
    </xf>
    <xf numFmtId="0" fontId="13" fillId="0" borderId="6" xfId="38" applyFont="1" applyBorder="1" applyAlignment="1">
      <alignment horizontal="center" vertical="center" wrapText="1"/>
    </xf>
    <xf numFmtId="0" fontId="9" fillId="0" borderId="7" xfId="38" applyFont="1" applyBorder="1" applyAlignment="1">
      <alignment horizontal="center" vertical="center" wrapText="1"/>
    </xf>
    <xf numFmtId="0" fontId="9" fillId="0" borderId="4" xfId="38" applyFont="1" applyBorder="1" applyAlignment="1">
      <alignment horizontal="center" vertical="center" wrapText="1"/>
    </xf>
    <xf numFmtId="0" fontId="12" fillId="0" borderId="0" xfId="38" applyFont="1" applyBorder="1" applyAlignment="1">
      <alignment horizontal="center"/>
    </xf>
    <xf numFmtId="0" fontId="11" fillId="0" borderId="0" xfId="47" applyFont="1" applyAlignment="1">
      <alignment horizontal="center"/>
    </xf>
    <xf numFmtId="0" fontId="12" fillId="0" borderId="0" xfId="47" applyFont="1" applyAlignment="1">
      <alignment horizontal="center"/>
    </xf>
    <xf numFmtId="0" fontId="9" fillId="0" borderId="0" xfId="47" applyFont="1" applyAlignment="1">
      <alignment horizontal="center"/>
    </xf>
    <xf numFmtId="0" fontId="12" fillId="0" borderId="0" xfId="47" applyFont="1" applyBorder="1" applyAlignment="1">
      <alignment horizontal="center"/>
    </xf>
    <xf numFmtId="0" fontId="14" fillId="0" borderId="16" xfId="47" applyFont="1" applyBorder="1" applyAlignment="1">
      <alignment horizontal="center"/>
    </xf>
    <xf numFmtId="0" fontId="10" fillId="0" borderId="16" xfId="47" applyFont="1" applyBorder="1" applyAlignment="1">
      <alignment horizontal="center"/>
    </xf>
    <xf numFmtId="49" fontId="9" fillId="0" borderId="18" xfId="47" applyNumberFormat="1" applyFont="1" applyBorder="1" applyAlignment="1">
      <alignment horizontal="center" vertical="center"/>
    </xf>
    <xf numFmtId="49" fontId="9" fillId="0" borderId="1" xfId="47" applyNumberFormat="1" applyFont="1" applyBorder="1" applyAlignment="1">
      <alignment horizontal="center" vertical="center"/>
    </xf>
    <xf numFmtId="0" fontId="13" fillId="0" borderId="6" xfId="47" applyFont="1" applyBorder="1" applyAlignment="1">
      <alignment horizontal="center" vertical="center" wrapText="1"/>
    </xf>
    <xf numFmtId="0" fontId="9" fillId="0" borderId="7" xfId="47" applyFont="1" applyBorder="1" applyAlignment="1">
      <alignment horizontal="center" vertical="center" wrapText="1"/>
    </xf>
    <xf numFmtId="0" fontId="9" fillId="0" borderId="4" xfId="47" applyFont="1" applyBorder="1" applyAlignment="1">
      <alignment horizontal="center" vertical="center" wrapText="1"/>
    </xf>
    <xf numFmtId="0" fontId="14" fillId="0" borderId="0" xfId="47" applyFont="1" applyAlignment="1">
      <alignment horizontal="center"/>
    </xf>
    <xf numFmtId="0" fontId="14" fillId="0" borderId="0" xfId="47" applyNumberFormat="1" applyFont="1" applyAlignment="1">
      <alignment horizontal="center"/>
    </xf>
    <xf numFmtId="0" fontId="9" fillId="0" borderId="18" xfId="47" applyFont="1" applyBorder="1" applyAlignment="1">
      <alignment horizontal="center"/>
    </xf>
    <xf numFmtId="0" fontId="9" fillId="0" borderId="1" xfId="47" applyFont="1" applyBorder="1" applyAlignment="1">
      <alignment horizontal="center"/>
    </xf>
    <xf numFmtId="0" fontId="9" fillId="0" borderId="2" xfId="47" applyFont="1" applyBorder="1" applyAlignment="1">
      <alignment horizontal="center"/>
    </xf>
    <xf numFmtId="49" fontId="9" fillId="0" borderId="2" xfId="47" applyNumberFormat="1" applyFont="1" applyBorder="1" applyAlignment="1">
      <alignment horizontal="center" vertical="center"/>
    </xf>
    <xf numFmtId="0" fontId="11" fillId="0" borderId="0" xfId="49" applyFont="1" applyAlignment="1">
      <alignment horizontal="center"/>
    </xf>
    <xf numFmtId="0" fontId="12" fillId="0" borderId="0" xfId="49" applyFont="1" applyAlignment="1">
      <alignment horizontal="center"/>
    </xf>
    <xf numFmtId="0" fontId="9" fillId="0" borderId="0" xfId="49" applyFont="1" applyAlignment="1">
      <alignment horizontal="center"/>
    </xf>
    <xf numFmtId="0" fontId="12" fillId="0" borderId="0" xfId="49" applyFont="1" applyBorder="1" applyAlignment="1">
      <alignment horizontal="center"/>
    </xf>
    <xf numFmtId="0" fontId="14" fillId="0" borderId="16" xfId="49" applyFont="1" applyBorder="1" applyAlignment="1">
      <alignment horizontal="center"/>
    </xf>
    <xf numFmtId="0" fontId="10" fillId="0" borderId="16" xfId="49" applyFont="1" applyBorder="1" applyAlignment="1">
      <alignment horizontal="center"/>
    </xf>
    <xf numFmtId="49" fontId="9" fillId="0" borderId="18" xfId="49" applyNumberFormat="1" applyFont="1" applyBorder="1" applyAlignment="1">
      <alignment horizontal="center" vertical="center"/>
    </xf>
    <xf numFmtId="49" fontId="9" fillId="0" borderId="1" xfId="49" applyNumberFormat="1" applyFont="1" applyBorder="1" applyAlignment="1">
      <alignment horizontal="center" vertical="center"/>
    </xf>
    <xf numFmtId="0" fontId="13" fillId="0" borderId="6" xfId="49" applyFont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4" fillId="0" borderId="0" xfId="49" applyFont="1" applyAlignment="1">
      <alignment horizontal="center"/>
    </xf>
    <xf numFmtId="0" fontId="14" fillId="0" borderId="0" xfId="49" applyNumberFormat="1" applyFont="1" applyAlignment="1">
      <alignment horizontal="center"/>
    </xf>
    <xf numFmtId="0" fontId="9" fillId="0" borderId="18" xfId="49" applyFont="1" applyBorder="1" applyAlignment="1">
      <alignment horizontal="center"/>
    </xf>
    <xf numFmtId="0" fontId="9" fillId="0" borderId="1" xfId="49" applyFont="1" applyBorder="1" applyAlignment="1">
      <alignment horizontal="center"/>
    </xf>
    <xf numFmtId="0" fontId="9" fillId="0" borderId="2" xfId="49" applyFont="1" applyBorder="1" applyAlignment="1">
      <alignment horizontal="center"/>
    </xf>
    <xf numFmtId="49" fontId="9" fillId="0" borderId="2" xfId="49" applyNumberFormat="1" applyFont="1" applyBorder="1" applyAlignment="1">
      <alignment horizontal="center" vertical="center"/>
    </xf>
    <xf numFmtId="0" fontId="11" fillId="0" borderId="0" xfId="53" applyFont="1" applyAlignment="1">
      <alignment horizontal="center"/>
    </xf>
    <xf numFmtId="0" fontId="12" fillId="0" borderId="0" xfId="53" applyFont="1" applyAlignment="1">
      <alignment horizontal="center"/>
    </xf>
    <xf numFmtId="0" fontId="9" fillId="0" borderId="0" xfId="53" applyFont="1" applyAlignment="1">
      <alignment horizontal="center"/>
    </xf>
    <xf numFmtId="0" fontId="12" fillId="0" borderId="0" xfId="53" applyFont="1" applyBorder="1" applyAlignment="1">
      <alignment horizontal="center"/>
    </xf>
    <xf numFmtId="0" fontId="14" fillId="0" borderId="16" xfId="53" applyFont="1" applyBorder="1" applyAlignment="1">
      <alignment horizontal="center"/>
    </xf>
    <xf numFmtId="0" fontId="10" fillId="0" borderId="16" xfId="53" applyFont="1" applyBorder="1" applyAlignment="1">
      <alignment horizontal="center"/>
    </xf>
    <xf numFmtId="49" fontId="9" fillId="3" borderId="18" xfId="53" applyNumberFormat="1" applyFont="1" applyFill="1" applyBorder="1" applyAlignment="1">
      <alignment horizontal="center" vertical="center"/>
    </xf>
    <xf numFmtId="49" fontId="9" fillId="3" borderId="1" xfId="53" applyNumberFormat="1" applyFont="1" applyFill="1" applyBorder="1" applyAlignment="1">
      <alignment horizontal="center" vertical="center"/>
    </xf>
    <xf numFmtId="49" fontId="9" fillId="0" borderId="18" xfId="53" applyNumberFormat="1" applyFont="1" applyBorder="1" applyAlignment="1">
      <alignment horizontal="center" vertical="center"/>
    </xf>
    <xf numFmtId="49" fontId="9" fillId="0" borderId="1" xfId="53" applyNumberFormat="1" applyFont="1" applyBorder="1" applyAlignment="1">
      <alignment horizontal="center" vertical="center"/>
    </xf>
    <xf numFmtId="0" fontId="13" fillId="0" borderId="6" xfId="53" applyFont="1" applyBorder="1" applyAlignment="1">
      <alignment horizontal="center" vertical="center" wrapText="1"/>
    </xf>
    <xf numFmtId="0" fontId="9" fillId="0" borderId="7" xfId="53" applyFont="1" applyBorder="1" applyAlignment="1">
      <alignment horizontal="center" vertical="center" wrapText="1"/>
    </xf>
    <xf numFmtId="0" fontId="9" fillId="0" borderId="4" xfId="53" applyFont="1" applyBorder="1" applyAlignment="1">
      <alignment horizontal="center" vertical="center" wrapText="1"/>
    </xf>
    <xf numFmtId="0" fontId="14" fillId="0" borderId="0" xfId="53" applyFont="1" applyAlignment="1">
      <alignment horizontal="center"/>
    </xf>
    <xf numFmtId="0" fontId="14" fillId="0" borderId="0" xfId="53" applyNumberFormat="1" applyFont="1" applyAlignment="1">
      <alignment horizontal="center"/>
    </xf>
    <xf numFmtId="0" fontId="9" fillId="0" borderId="18" xfId="53" applyFont="1" applyBorder="1" applyAlignment="1">
      <alignment horizontal="center"/>
    </xf>
    <xf numFmtId="0" fontId="9" fillId="0" borderId="1" xfId="53" applyFont="1" applyBorder="1" applyAlignment="1">
      <alignment horizontal="center"/>
    </xf>
    <xf numFmtId="0" fontId="9" fillId="0" borderId="2" xfId="53" applyFont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9" fillId="0" borderId="2" xfId="53" applyNumberFormat="1" applyFont="1" applyBorder="1" applyAlignment="1">
      <alignment horizontal="center" vertical="center"/>
    </xf>
    <xf numFmtId="0" fontId="11" fillId="0" borderId="0" xfId="34" applyFont="1" applyAlignment="1">
      <alignment horizontal="center"/>
    </xf>
    <xf numFmtId="0" fontId="12" fillId="0" borderId="0" xfId="34" applyFont="1" applyAlignment="1">
      <alignment horizontal="center"/>
    </xf>
    <xf numFmtId="0" fontId="9" fillId="0" borderId="0" xfId="34" applyFont="1" applyAlignment="1">
      <alignment horizontal="center"/>
    </xf>
    <xf numFmtId="0" fontId="12" fillId="0" borderId="0" xfId="34" applyFont="1" applyBorder="1" applyAlignment="1">
      <alignment horizontal="center"/>
    </xf>
    <xf numFmtId="0" fontId="14" fillId="0" borderId="16" xfId="34" applyFont="1" applyBorder="1" applyAlignment="1">
      <alignment horizontal="center"/>
    </xf>
    <xf numFmtId="0" fontId="10" fillId="0" borderId="16" xfId="34" applyFont="1" applyBorder="1" applyAlignment="1">
      <alignment horizontal="center"/>
    </xf>
    <xf numFmtId="49" fontId="9" fillId="0" borderId="18" xfId="34" applyNumberFormat="1" applyFont="1" applyBorder="1" applyAlignment="1">
      <alignment horizontal="center" vertical="center"/>
    </xf>
    <xf numFmtId="49" fontId="9" fillId="0" borderId="1" xfId="34" applyNumberFormat="1" applyFont="1" applyBorder="1" applyAlignment="1">
      <alignment horizontal="center" vertical="center"/>
    </xf>
    <xf numFmtId="0" fontId="13" fillId="0" borderId="6" xfId="34" applyFont="1" applyBorder="1" applyAlignment="1">
      <alignment horizontal="center" vertical="center" wrapText="1"/>
    </xf>
    <xf numFmtId="0" fontId="9" fillId="0" borderId="7" xfId="34" applyFont="1" applyBorder="1" applyAlignment="1">
      <alignment horizontal="center" vertical="center" wrapText="1"/>
    </xf>
    <xf numFmtId="0" fontId="9" fillId="0" borderId="4" xfId="34" applyFont="1" applyBorder="1" applyAlignment="1">
      <alignment horizontal="center" vertical="center" wrapText="1"/>
    </xf>
    <xf numFmtId="0" fontId="14" fillId="0" borderId="0" xfId="34" applyFont="1" applyAlignment="1">
      <alignment horizontal="center"/>
    </xf>
    <xf numFmtId="0" fontId="14" fillId="0" borderId="0" xfId="34" applyNumberFormat="1" applyFont="1" applyAlignment="1">
      <alignment horizontal="center"/>
    </xf>
    <xf numFmtId="0" fontId="9" fillId="0" borderId="18" xfId="34" applyFont="1" applyBorder="1" applyAlignment="1">
      <alignment horizontal="center"/>
    </xf>
    <xf numFmtId="0" fontId="9" fillId="0" borderId="1" xfId="34" applyFont="1" applyBorder="1" applyAlignment="1">
      <alignment horizontal="center"/>
    </xf>
    <xf numFmtId="0" fontId="9" fillId="0" borderId="2" xfId="34" applyFont="1" applyBorder="1" applyAlignment="1">
      <alignment horizontal="center"/>
    </xf>
    <xf numFmtId="49" fontId="9" fillId="0" borderId="2" xfId="34" applyNumberFormat="1" applyFont="1" applyBorder="1" applyAlignment="1">
      <alignment horizontal="center" vertical="center"/>
    </xf>
    <xf numFmtId="0" fontId="11" fillId="0" borderId="0" xfId="57" applyFont="1" applyAlignment="1">
      <alignment horizontal="center"/>
    </xf>
    <xf numFmtId="0" fontId="12" fillId="0" borderId="0" xfId="57" applyFont="1" applyAlignment="1">
      <alignment horizontal="center"/>
    </xf>
    <xf numFmtId="0" fontId="9" fillId="0" borderId="0" xfId="57" applyFont="1" applyAlignment="1">
      <alignment horizontal="center"/>
    </xf>
    <xf numFmtId="0" fontId="12" fillId="0" borderId="0" xfId="57" applyFont="1" applyBorder="1" applyAlignment="1">
      <alignment horizontal="center"/>
    </xf>
    <xf numFmtId="0" fontId="14" fillId="0" borderId="16" xfId="57" applyFont="1" applyBorder="1" applyAlignment="1">
      <alignment horizontal="center"/>
    </xf>
    <xf numFmtId="0" fontId="10" fillId="0" borderId="16" xfId="57" applyFont="1" applyBorder="1" applyAlignment="1">
      <alignment horizontal="center"/>
    </xf>
    <xf numFmtId="49" fontId="9" fillId="0" borderId="18" xfId="57" applyNumberFormat="1" applyFont="1" applyBorder="1" applyAlignment="1">
      <alignment horizontal="center" vertical="center"/>
    </xf>
    <xf numFmtId="49" fontId="9" fillId="0" borderId="1" xfId="57" applyNumberFormat="1" applyFont="1" applyBorder="1" applyAlignment="1">
      <alignment horizontal="center" vertical="center"/>
    </xf>
    <xf numFmtId="0" fontId="13" fillId="0" borderId="6" xfId="57" applyFont="1" applyBorder="1" applyAlignment="1">
      <alignment horizontal="center" vertical="center" wrapText="1"/>
    </xf>
    <xf numFmtId="0" fontId="9" fillId="0" borderId="7" xfId="57" applyFont="1" applyBorder="1" applyAlignment="1">
      <alignment horizontal="center" vertical="center" wrapText="1"/>
    </xf>
    <xf numFmtId="0" fontId="9" fillId="0" borderId="4" xfId="57" applyFont="1" applyBorder="1" applyAlignment="1">
      <alignment horizontal="center" vertical="center" wrapText="1"/>
    </xf>
    <xf numFmtId="0" fontId="14" fillId="0" borderId="0" xfId="57" applyFont="1" applyAlignment="1">
      <alignment horizontal="center"/>
    </xf>
    <xf numFmtId="0" fontId="14" fillId="0" borderId="0" xfId="57" applyNumberFormat="1" applyFont="1" applyAlignment="1">
      <alignment horizontal="center"/>
    </xf>
    <xf numFmtId="0" fontId="9" fillId="0" borderId="18" xfId="57" applyFont="1" applyBorder="1" applyAlignment="1">
      <alignment horizontal="center"/>
    </xf>
    <xf numFmtId="0" fontId="9" fillId="0" borderId="1" xfId="57" applyFont="1" applyBorder="1" applyAlignment="1">
      <alignment horizontal="center"/>
    </xf>
    <xf numFmtId="0" fontId="9" fillId="0" borderId="2" xfId="57" applyFont="1" applyBorder="1" applyAlignment="1">
      <alignment horizontal="center"/>
    </xf>
    <xf numFmtId="49" fontId="9" fillId="0" borderId="2" xfId="57" applyNumberFormat="1" applyFont="1" applyBorder="1" applyAlignment="1">
      <alignment horizontal="center" vertical="center"/>
    </xf>
    <xf numFmtId="0" fontId="11" fillId="0" borderId="0" xfId="40" applyFont="1" applyAlignment="1">
      <alignment horizontal="center"/>
    </xf>
    <xf numFmtId="0" fontId="12" fillId="0" borderId="0" xfId="40" applyFont="1" applyAlignment="1">
      <alignment horizontal="center"/>
    </xf>
    <xf numFmtId="0" fontId="9" fillId="0" borderId="0" xfId="40" applyFont="1" applyAlignment="1">
      <alignment horizontal="center"/>
    </xf>
    <xf numFmtId="0" fontId="12" fillId="0" borderId="0" xfId="40" applyFont="1" applyBorder="1" applyAlignment="1">
      <alignment horizontal="center"/>
    </xf>
    <xf numFmtId="0" fontId="14" fillId="0" borderId="16" xfId="40" applyFont="1" applyBorder="1" applyAlignment="1">
      <alignment horizontal="center"/>
    </xf>
    <xf numFmtId="0" fontId="10" fillId="0" borderId="16" xfId="40" applyFont="1" applyBorder="1" applyAlignment="1">
      <alignment horizontal="center"/>
    </xf>
    <xf numFmtId="49" fontId="9" fillId="0" borderId="18" xfId="40" applyNumberFormat="1" applyFont="1" applyBorder="1" applyAlignment="1">
      <alignment horizontal="center" vertical="center"/>
    </xf>
    <xf numFmtId="49" fontId="9" fillId="0" borderId="1" xfId="40" applyNumberFormat="1" applyFont="1" applyBorder="1" applyAlignment="1">
      <alignment horizontal="center" vertical="center"/>
    </xf>
    <xf numFmtId="0" fontId="13" fillId="0" borderId="6" xfId="40" applyFont="1" applyBorder="1" applyAlignment="1">
      <alignment horizontal="center" vertical="center" wrapText="1"/>
    </xf>
    <xf numFmtId="0" fontId="9" fillId="0" borderId="7" xfId="40" applyFont="1" applyBorder="1" applyAlignment="1">
      <alignment horizontal="center" vertical="center" wrapText="1"/>
    </xf>
    <xf numFmtId="0" fontId="9" fillId="0" borderId="4" xfId="40" applyFont="1" applyBorder="1" applyAlignment="1">
      <alignment horizontal="center" vertical="center" wrapText="1"/>
    </xf>
    <xf numFmtId="0" fontId="14" fillId="0" borderId="0" xfId="40" applyFont="1" applyAlignment="1">
      <alignment horizontal="center"/>
    </xf>
    <xf numFmtId="0" fontId="14" fillId="0" borderId="0" xfId="40" applyNumberFormat="1" applyFont="1" applyAlignment="1">
      <alignment horizontal="center"/>
    </xf>
    <xf numFmtId="0" fontId="9" fillId="0" borderId="18" xfId="40" applyFont="1" applyBorder="1" applyAlignment="1">
      <alignment horizontal="center"/>
    </xf>
    <xf numFmtId="0" fontId="9" fillId="0" borderId="1" xfId="40" applyFont="1" applyBorder="1" applyAlignment="1">
      <alignment horizontal="center"/>
    </xf>
    <xf numFmtId="0" fontId="9" fillId="0" borderId="2" xfId="40" applyFont="1" applyBorder="1" applyAlignment="1">
      <alignment horizontal="center"/>
    </xf>
    <xf numFmtId="49" fontId="9" fillId="0" borderId="2" xfId="40" applyNumberFormat="1" applyFont="1" applyBorder="1" applyAlignment="1">
      <alignment horizontal="center" vertical="center"/>
    </xf>
    <xf numFmtId="0" fontId="11" fillId="0" borderId="0" xfId="62" applyFont="1" applyAlignment="1">
      <alignment horizontal="center"/>
    </xf>
    <xf numFmtId="0" fontId="12" fillId="0" borderId="0" xfId="62" applyFont="1" applyAlignment="1">
      <alignment horizontal="center"/>
    </xf>
    <xf numFmtId="0" fontId="9" fillId="0" borderId="0" xfId="62" applyFont="1" applyAlignment="1">
      <alignment horizontal="center"/>
    </xf>
    <xf numFmtId="0" fontId="12" fillId="0" borderId="0" xfId="62" applyFont="1" applyBorder="1" applyAlignment="1">
      <alignment horizontal="center"/>
    </xf>
    <xf numFmtId="0" fontId="14" fillId="0" borderId="16" xfId="62" applyFont="1" applyBorder="1" applyAlignment="1">
      <alignment horizontal="center"/>
    </xf>
    <xf numFmtId="0" fontId="10" fillId="0" borderId="16" xfId="62" applyFont="1" applyBorder="1" applyAlignment="1">
      <alignment horizontal="center"/>
    </xf>
    <xf numFmtId="49" fontId="9" fillId="0" borderId="18" xfId="62" applyNumberFormat="1" applyFont="1" applyBorder="1" applyAlignment="1">
      <alignment horizontal="center" vertical="center"/>
    </xf>
    <xf numFmtId="49" fontId="9" fillId="0" borderId="1" xfId="62" applyNumberFormat="1" applyFont="1" applyBorder="1" applyAlignment="1">
      <alignment horizontal="center" vertical="center"/>
    </xf>
    <xf numFmtId="0" fontId="13" fillId="0" borderId="6" xfId="62" applyFont="1" applyBorder="1" applyAlignment="1">
      <alignment horizontal="center" vertical="center" wrapText="1"/>
    </xf>
    <xf numFmtId="0" fontId="9" fillId="0" borderId="7" xfId="62" applyFont="1" applyBorder="1" applyAlignment="1">
      <alignment horizontal="center" vertical="center" wrapText="1"/>
    </xf>
    <xf numFmtId="0" fontId="9" fillId="0" borderId="4" xfId="62" applyFont="1" applyBorder="1" applyAlignment="1">
      <alignment horizontal="center" vertical="center" wrapText="1"/>
    </xf>
    <xf numFmtId="0" fontId="14" fillId="0" borderId="0" xfId="62" applyFont="1" applyAlignment="1">
      <alignment horizontal="center"/>
    </xf>
    <xf numFmtId="0" fontId="14" fillId="0" borderId="0" xfId="62" applyNumberFormat="1" applyFont="1" applyAlignment="1">
      <alignment horizontal="center"/>
    </xf>
    <xf numFmtId="0" fontId="9" fillId="0" borderId="18" xfId="62" applyFont="1" applyBorder="1" applyAlignment="1">
      <alignment horizontal="center"/>
    </xf>
    <xf numFmtId="0" fontId="9" fillId="0" borderId="1" xfId="62" applyFont="1" applyBorder="1" applyAlignment="1">
      <alignment horizontal="center"/>
    </xf>
    <xf numFmtId="0" fontId="9" fillId="0" borderId="2" xfId="62" applyFont="1" applyBorder="1" applyAlignment="1">
      <alignment horizontal="center"/>
    </xf>
    <xf numFmtId="49" fontId="9" fillId="0" borderId="2" xfId="62" applyNumberFormat="1" applyFont="1" applyBorder="1" applyAlignment="1">
      <alignment horizontal="center" vertical="center"/>
    </xf>
    <xf numFmtId="49" fontId="9" fillId="0" borderId="18" xfId="64" applyNumberFormat="1" applyFont="1" applyBorder="1" applyAlignment="1">
      <alignment horizontal="center" vertical="center"/>
    </xf>
    <xf numFmtId="49" fontId="9" fillId="0" borderId="1" xfId="64" applyNumberFormat="1" applyFont="1" applyBorder="1" applyAlignment="1">
      <alignment horizontal="center" vertical="center"/>
    </xf>
    <xf numFmtId="0" fontId="9" fillId="0" borderId="18" xfId="64" applyFont="1" applyBorder="1" applyAlignment="1">
      <alignment horizontal="center"/>
    </xf>
    <xf numFmtId="0" fontId="9" fillId="0" borderId="1" xfId="64" applyFont="1" applyBorder="1" applyAlignment="1">
      <alignment horizontal="center"/>
    </xf>
    <xf numFmtId="0" fontId="9" fillId="0" borderId="2" xfId="64" applyFont="1" applyBorder="1" applyAlignment="1">
      <alignment horizontal="center"/>
    </xf>
    <xf numFmtId="0" fontId="11" fillId="0" borderId="0" xfId="64" applyFont="1" applyAlignment="1">
      <alignment horizontal="center"/>
    </xf>
    <xf numFmtId="0" fontId="12" fillId="0" borderId="0" xfId="64" applyFont="1" applyAlignment="1">
      <alignment horizontal="center"/>
    </xf>
    <xf numFmtId="0" fontId="9" fillId="0" borderId="0" xfId="64" applyFont="1" applyAlignment="1">
      <alignment horizontal="center"/>
    </xf>
    <xf numFmtId="0" fontId="14" fillId="0" borderId="0" xfId="64" applyFont="1" applyAlignment="1">
      <alignment horizontal="center"/>
    </xf>
    <xf numFmtId="0" fontId="14" fillId="0" borderId="0" xfId="64" applyNumberFormat="1" applyFont="1" applyAlignment="1">
      <alignment horizontal="center"/>
    </xf>
    <xf numFmtId="0" fontId="14" fillId="0" borderId="16" xfId="64" applyFont="1" applyBorder="1" applyAlignment="1">
      <alignment horizontal="center"/>
    </xf>
    <xf numFmtId="0" fontId="10" fillId="0" borderId="16" xfId="64" applyFont="1" applyBorder="1" applyAlignment="1">
      <alignment horizontal="center"/>
    </xf>
    <xf numFmtId="0" fontId="13" fillId="0" borderId="6" xfId="64" applyFont="1" applyBorder="1" applyAlignment="1">
      <alignment horizontal="center" vertical="center" wrapText="1"/>
    </xf>
    <xf numFmtId="0" fontId="9" fillId="0" borderId="7" xfId="64" applyFont="1" applyBorder="1" applyAlignment="1">
      <alignment horizontal="center" vertical="center" wrapText="1"/>
    </xf>
    <xf numFmtId="0" fontId="9" fillId="0" borderId="4" xfId="64" applyFont="1" applyBorder="1" applyAlignment="1">
      <alignment horizontal="center" vertical="center" wrapText="1"/>
    </xf>
    <xf numFmtId="49" fontId="9" fillId="0" borderId="2" xfId="64" applyNumberFormat="1" applyFont="1" applyBorder="1" applyAlignment="1">
      <alignment horizontal="center" vertical="center"/>
    </xf>
    <xf numFmtId="0" fontId="12" fillId="0" borderId="0" xfId="64" applyFont="1" applyBorder="1" applyAlignment="1">
      <alignment horizontal="center"/>
    </xf>
    <xf numFmtId="0" fontId="11" fillId="0" borderId="0" xfId="20" applyFont="1" applyAlignment="1">
      <alignment horizontal="center"/>
    </xf>
    <xf numFmtId="0" fontId="12" fillId="0" borderId="0" xfId="20" applyFont="1" applyAlignment="1">
      <alignment horizontal="center"/>
    </xf>
    <xf numFmtId="0" fontId="9" fillId="0" borderId="0" xfId="20" applyFont="1" applyAlignment="1">
      <alignment horizontal="center"/>
    </xf>
    <xf numFmtId="0" fontId="12" fillId="0" borderId="0" xfId="20" applyFont="1" applyBorder="1" applyAlignment="1">
      <alignment horizontal="center"/>
    </xf>
    <xf numFmtId="0" fontId="14" fillId="0" borderId="16" xfId="20" applyFont="1" applyBorder="1" applyAlignment="1">
      <alignment horizontal="center"/>
    </xf>
    <xf numFmtId="0" fontId="10" fillId="0" borderId="16" xfId="20" applyFont="1" applyBorder="1" applyAlignment="1">
      <alignment horizontal="center"/>
    </xf>
    <xf numFmtId="49" fontId="9" fillId="0" borderId="18" xfId="20" applyNumberFormat="1" applyFont="1" applyBorder="1" applyAlignment="1">
      <alignment horizontal="center" vertical="center"/>
    </xf>
    <xf numFmtId="49" fontId="9" fillId="0" borderId="1" xfId="20" applyNumberFormat="1" applyFont="1" applyBorder="1" applyAlignment="1">
      <alignment horizontal="center" vertical="center"/>
    </xf>
    <xf numFmtId="0" fontId="13" fillId="0" borderId="6" xfId="20" applyFont="1" applyBorder="1" applyAlignment="1">
      <alignment horizontal="center" vertical="center" wrapText="1"/>
    </xf>
    <xf numFmtId="0" fontId="9" fillId="0" borderId="7" xfId="20" applyFont="1" applyBorder="1" applyAlignment="1">
      <alignment horizontal="center" vertical="center" wrapText="1"/>
    </xf>
    <xf numFmtId="0" fontId="9" fillId="0" borderId="4" xfId="20" applyFont="1" applyBorder="1" applyAlignment="1">
      <alignment horizontal="center" vertical="center" wrapText="1"/>
    </xf>
    <xf numFmtId="0" fontId="14" fillId="0" borderId="0" xfId="20" applyFont="1" applyAlignment="1">
      <alignment horizontal="center"/>
    </xf>
    <xf numFmtId="0" fontId="14" fillId="0" borderId="0" xfId="20" applyNumberFormat="1" applyFont="1" applyAlignment="1">
      <alignment horizontal="center"/>
    </xf>
    <xf numFmtId="0" fontId="9" fillId="0" borderId="18" xfId="20" applyFont="1" applyBorder="1" applyAlignment="1">
      <alignment horizontal="center"/>
    </xf>
    <xf numFmtId="0" fontId="9" fillId="0" borderId="1" xfId="20" applyFont="1" applyBorder="1" applyAlignment="1">
      <alignment horizontal="center"/>
    </xf>
    <xf numFmtId="0" fontId="9" fillId="0" borderId="2" xfId="20" applyFont="1" applyBorder="1" applyAlignment="1">
      <alignment horizontal="center"/>
    </xf>
    <xf numFmtId="49" fontId="9" fillId="0" borderId="2" xfId="20" applyNumberFormat="1" applyFont="1" applyBorder="1" applyAlignment="1">
      <alignment horizontal="center" vertical="center"/>
    </xf>
    <xf numFmtId="49" fontId="9" fillId="0" borderId="18" xfId="22" applyNumberFormat="1" applyFont="1" applyBorder="1" applyAlignment="1">
      <alignment horizontal="center" vertical="center"/>
    </xf>
    <xf numFmtId="49" fontId="9" fillId="0" borderId="1" xfId="22" applyNumberFormat="1" applyFont="1" applyBorder="1" applyAlignment="1">
      <alignment horizontal="center" vertical="center"/>
    </xf>
    <xf numFmtId="49" fontId="9" fillId="0" borderId="2" xfId="22" applyNumberFormat="1" applyFont="1" applyBorder="1" applyAlignment="1">
      <alignment horizontal="center" vertical="center"/>
    </xf>
    <xf numFmtId="0" fontId="9" fillId="0" borderId="18" xfId="22" applyFont="1" applyBorder="1" applyAlignment="1">
      <alignment horizontal="center"/>
    </xf>
    <xf numFmtId="0" fontId="9" fillId="0" borderId="1" xfId="22" applyFont="1" applyBorder="1" applyAlignment="1">
      <alignment horizontal="center"/>
    </xf>
    <xf numFmtId="0" fontId="9" fillId="0" borderId="2" xfId="22" applyFont="1" applyBorder="1" applyAlignment="1">
      <alignment horizontal="center"/>
    </xf>
    <xf numFmtId="0" fontId="11" fillId="0" borderId="0" xfId="22" applyFont="1" applyAlignment="1">
      <alignment horizontal="center"/>
    </xf>
    <xf numFmtId="0" fontId="12" fillId="0" borderId="0" xfId="22" applyFont="1" applyAlignment="1">
      <alignment horizontal="center"/>
    </xf>
    <xf numFmtId="0" fontId="9" fillId="0" borderId="0" xfId="22" applyFont="1" applyAlignment="1">
      <alignment horizontal="center"/>
    </xf>
    <xf numFmtId="0" fontId="14" fillId="0" borderId="0" xfId="22" applyFont="1" applyAlignment="1">
      <alignment horizontal="center"/>
    </xf>
    <xf numFmtId="0" fontId="14" fillId="0" borderId="0" xfId="22" applyNumberFormat="1" applyFont="1" applyAlignment="1">
      <alignment horizontal="center"/>
    </xf>
    <xf numFmtId="0" fontId="14" fillId="0" borderId="16" xfId="22" applyFont="1" applyBorder="1" applyAlignment="1">
      <alignment horizontal="center"/>
    </xf>
    <xf numFmtId="0" fontId="10" fillId="0" borderId="16" xfId="22" applyFont="1" applyBorder="1" applyAlignment="1">
      <alignment horizontal="center"/>
    </xf>
    <xf numFmtId="0" fontId="13" fillId="0" borderId="6" xfId="22" applyFont="1" applyBorder="1" applyAlignment="1">
      <alignment horizontal="center" vertical="center" wrapText="1"/>
    </xf>
    <xf numFmtId="0" fontId="9" fillId="0" borderId="7" xfId="22" applyFont="1" applyBorder="1" applyAlignment="1">
      <alignment horizontal="center" vertical="center" wrapText="1"/>
    </xf>
    <xf numFmtId="0" fontId="9" fillId="0" borderId="4" xfId="22" applyFont="1" applyBorder="1" applyAlignment="1">
      <alignment horizontal="center" vertical="center" wrapText="1"/>
    </xf>
    <xf numFmtId="0" fontId="12" fillId="0" borderId="0" xfId="22" applyFont="1" applyBorder="1" applyAlignment="1">
      <alignment horizontal="center"/>
    </xf>
    <xf numFmtId="0" fontId="11" fillId="0" borderId="0" xfId="63" applyFont="1" applyAlignment="1">
      <alignment horizontal="center"/>
    </xf>
    <xf numFmtId="0" fontId="12" fillId="0" borderId="0" xfId="63" applyFont="1" applyAlignment="1">
      <alignment horizontal="center"/>
    </xf>
    <xf numFmtId="0" fontId="9" fillId="0" borderId="0" xfId="63" applyFont="1" applyAlignment="1">
      <alignment horizontal="center"/>
    </xf>
    <xf numFmtId="0" fontId="12" fillId="0" borderId="0" xfId="63" applyFont="1" applyBorder="1" applyAlignment="1">
      <alignment horizontal="center"/>
    </xf>
    <xf numFmtId="0" fontId="14" fillId="0" borderId="16" xfId="63" applyFont="1" applyBorder="1" applyAlignment="1">
      <alignment horizontal="center"/>
    </xf>
    <xf numFmtId="0" fontId="10" fillId="0" borderId="16" xfId="63" applyFont="1" applyBorder="1" applyAlignment="1">
      <alignment horizontal="center"/>
    </xf>
    <xf numFmtId="49" fontId="9" fillId="0" borderId="18" xfId="63" applyNumberFormat="1" applyFont="1" applyBorder="1" applyAlignment="1">
      <alignment horizontal="center" vertical="center"/>
    </xf>
    <xf numFmtId="49" fontId="9" fillId="0" borderId="1" xfId="63" applyNumberFormat="1" applyFont="1" applyBorder="1" applyAlignment="1">
      <alignment horizontal="center" vertical="center"/>
    </xf>
    <xf numFmtId="0" fontId="13" fillId="0" borderId="6" xfId="63" applyFont="1" applyBorder="1" applyAlignment="1">
      <alignment horizontal="center" vertical="center" wrapText="1"/>
    </xf>
    <xf numFmtId="0" fontId="9" fillId="0" borderId="7" xfId="63" applyFont="1" applyBorder="1" applyAlignment="1">
      <alignment horizontal="center" vertical="center" wrapText="1"/>
    </xf>
    <xf numFmtId="0" fontId="9" fillId="0" borderId="4" xfId="63" applyFont="1" applyBorder="1" applyAlignment="1">
      <alignment horizontal="center" vertical="center" wrapText="1"/>
    </xf>
    <xf numFmtId="0" fontId="14" fillId="0" borderId="0" xfId="63" applyFont="1" applyAlignment="1">
      <alignment horizontal="center"/>
    </xf>
    <xf numFmtId="0" fontId="14" fillId="0" borderId="0" xfId="63" applyNumberFormat="1" applyFont="1" applyAlignment="1">
      <alignment horizontal="center"/>
    </xf>
    <xf numFmtId="0" fontId="9" fillId="0" borderId="18" xfId="63" applyFont="1" applyBorder="1" applyAlignment="1">
      <alignment horizontal="center"/>
    </xf>
    <xf numFmtId="0" fontId="9" fillId="0" borderId="1" xfId="63" applyFont="1" applyBorder="1" applyAlignment="1">
      <alignment horizontal="center"/>
    </xf>
    <xf numFmtId="0" fontId="9" fillId="0" borderId="2" xfId="63" applyFont="1" applyBorder="1" applyAlignment="1">
      <alignment horizontal="center"/>
    </xf>
    <xf numFmtId="49" fontId="9" fillId="0" borderId="2" xfId="63" applyNumberFormat="1" applyFont="1" applyBorder="1" applyAlignment="1">
      <alignment horizontal="center" vertical="center"/>
    </xf>
    <xf numFmtId="0" fontId="11" fillId="0" borderId="0" xfId="59" applyFont="1" applyAlignment="1">
      <alignment horizontal="center"/>
    </xf>
    <xf numFmtId="0" fontId="12" fillId="0" borderId="0" xfId="59" applyFont="1" applyAlignment="1">
      <alignment horizontal="center"/>
    </xf>
    <xf numFmtId="0" fontId="9" fillId="0" borderId="0" xfId="59" applyFont="1" applyAlignment="1">
      <alignment horizontal="center"/>
    </xf>
    <xf numFmtId="0" fontId="12" fillId="0" borderId="0" xfId="59" applyFont="1" applyBorder="1" applyAlignment="1">
      <alignment horizontal="center"/>
    </xf>
    <xf numFmtId="0" fontId="14" fillId="0" borderId="16" xfId="59" applyFont="1" applyBorder="1" applyAlignment="1">
      <alignment horizontal="center"/>
    </xf>
    <xf numFmtId="0" fontId="10" fillId="0" borderId="16" xfId="59" applyFont="1" applyBorder="1" applyAlignment="1">
      <alignment horizontal="center"/>
    </xf>
    <xf numFmtId="49" fontId="9" fillId="0" borderId="18" xfId="59" applyNumberFormat="1" applyFont="1" applyBorder="1" applyAlignment="1">
      <alignment horizontal="center" vertical="center"/>
    </xf>
    <xf numFmtId="49" fontId="9" fillId="0" borderId="1" xfId="59" applyNumberFormat="1" applyFont="1" applyBorder="1" applyAlignment="1">
      <alignment horizontal="center" vertical="center"/>
    </xf>
    <xf numFmtId="0" fontId="13" fillId="0" borderId="6" xfId="59" applyFont="1" applyBorder="1" applyAlignment="1">
      <alignment horizontal="center" vertical="center" wrapText="1"/>
    </xf>
    <xf numFmtId="0" fontId="9" fillId="0" borderId="7" xfId="59" applyFont="1" applyBorder="1" applyAlignment="1">
      <alignment horizontal="center" vertical="center" wrapText="1"/>
    </xf>
    <xf numFmtId="0" fontId="9" fillId="0" borderId="4" xfId="59" applyFont="1" applyBorder="1" applyAlignment="1">
      <alignment horizontal="center" vertical="center" wrapText="1"/>
    </xf>
    <xf numFmtId="0" fontId="14" fillId="0" borderId="0" xfId="59" applyFont="1" applyAlignment="1">
      <alignment horizontal="center"/>
    </xf>
    <xf numFmtId="0" fontId="14" fillId="0" borderId="0" xfId="59" applyNumberFormat="1" applyFont="1" applyAlignment="1">
      <alignment horizontal="center"/>
    </xf>
    <xf numFmtId="0" fontId="9" fillId="0" borderId="18" xfId="59" applyFont="1" applyBorder="1" applyAlignment="1">
      <alignment horizontal="center"/>
    </xf>
    <xf numFmtId="0" fontId="9" fillId="0" borderId="1" xfId="59" applyFont="1" applyBorder="1" applyAlignment="1">
      <alignment horizontal="center"/>
    </xf>
    <xf numFmtId="0" fontId="9" fillId="0" borderId="2" xfId="59" applyFont="1" applyBorder="1" applyAlignment="1">
      <alignment horizontal="center"/>
    </xf>
    <xf numFmtId="49" fontId="9" fillId="0" borderId="2" xfId="59" applyNumberFormat="1" applyFont="1" applyBorder="1" applyAlignment="1">
      <alignment horizontal="center" vertical="center"/>
    </xf>
    <xf numFmtId="0" fontId="11" fillId="0" borderId="0" xfId="55" applyFont="1" applyAlignment="1">
      <alignment horizontal="center"/>
    </xf>
    <xf numFmtId="0" fontId="12" fillId="0" borderId="0" xfId="55" applyFont="1" applyAlignment="1">
      <alignment horizontal="center"/>
    </xf>
    <xf numFmtId="0" fontId="9" fillId="0" borderId="0" xfId="55" applyFont="1" applyAlignment="1">
      <alignment horizontal="center"/>
    </xf>
    <xf numFmtId="0" fontId="12" fillId="0" borderId="0" xfId="55" applyFont="1" applyBorder="1" applyAlignment="1">
      <alignment horizontal="center"/>
    </xf>
    <xf numFmtId="0" fontId="14" fillId="0" borderId="16" xfId="55" applyFont="1" applyBorder="1" applyAlignment="1">
      <alignment horizontal="center"/>
    </xf>
    <xf numFmtId="0" fontId="10" fillId="0" borderId="16" xfId="55" applyFont="1" applyBorder="1" applyAlignment="1">
      <alignment horizontal="center"/>
    </xf>
    <xf numFmtId="49" fontId="9" fillId="0" borderId="18" xfId="55" applyNumberFormat="1" applyFont="1" applyBorder="1" applyAlignment="1">
      <alignment horizontal="center" vertical="center"/>
    </xf>
    <xf numFmtId="49" fontId="9" fillId="0" borderId="1" xfId="55" applyNumberFormat="1" applyFont="1" applyBorder="1" applyAlignment="1">
      <alignment horizontal="center" vertical="center"/>
    </xf>
    <xf numFmtId="0" fontId="13" fillId="0" borderId="6" xfId="55" applyFont="1" applyBorder="1" applyAlignment="1">
      <alignment horizontal="center" vertical="center" wrapText="1"/>
    </xf>
    <xf numFmtId="0" fontId="9" fillId="0" borderId="7" xfId="55" applyFont="1" applyBorder="1" applyAlignment="1">
      <alignment horizontal="center" vertical="center" wrapText="1"/>
    </xf>
    <xf numFmtId="0" fontId="9" fillId="0" borderId="4" xfId="55" applyFont="1" applyBorder="1" applyAlignment="1">
      <alignment horizontal="center" vertical="center" wrapText="1"/>
    </xf>
    <xf numFmtId="0" fontId="14" fillId="0" borderId="0" xfId="55" applyFont="1" applyAlignment="1">
      <alignment horizontal="center"/>
    </xf>
    <xf numFmtId="0" fontId="9" fillId="0" borderId="18" xfId="55" applyFont="1" applyBorder="1" applyAlignment="1">
      <alignment horizontal="center"/>
    </xf>
    <xf numFmtId="0" fontId="9" fillId="0" borderId="1" xfId="55" applyFont="1" applyBorder="1" applyAlignment="1">
      <alignment horizontal="center"/>
    </xf>
    <xf numFmtId="0" fontId="9" fillId="0" borderId="2" xfId="55" applyFont="1" applyBorder="1" applyAlignment="1">
      <alignment horizontal="center"/>
    </xf>
    <xf numFmtId="49" fontId="9" fillId="0" borderId="2" xfId="55" applyNumberFormat="1" applyFont="1" applyBorder="1" applyAlignment="1">
      <alignment horizontal="center" vertical="center"/>
    </xf>
    <xf numFmtId="0" fontId="14" fillId="0" borderId="16" xfId="61" applyFont="1" applyBorder="1" applyAlignment="1">
      <alignment horizontal="center"/>
    </xf>
    <xf numFmtId="0" fontId="10" fillId="0" borderId="16" xfId="61" applyFont="1" applyBorder="1" applyAlignment="1">
      <alignment horizontal="center"/>
    </xf>
    <xf numFmtId="0" fontId="12" fillId="0" borderId="0" xfId="61" applyFont="1" applyAlignment="1">
      <alignment horizontal="center"/>
    </xf>
    <xf numFmtId="49" fontId="9" fillId="0" borderId="18" xfId="61" applyNumberFormat="1" applyFont="1" applyBorder="1" applyAlignment="1">
      <alignment horizontal="center" vertical="center"/>
    </xf>
    <xf numFmtId="49" fontId="9" fillId="0" borderId="1" xfId="61" applyNumberFormat="1" applyFont="1" applyBorder="1" applyAlignment="1">
      <alignment horizontal="center" vertical="center"/>
    </xf>
    <xf numFmtId="0" fontId="12" fillId="0" borderId="0" xfId="61" applyFont="1" applyBorder="1" applyAlignment="1">
      <alignment horizontal="center"/>
    </xf>
    <xf numFmtId="0" fontId="14" fillId="0" borderId="0" xfId="61" applyFont="1" applyAlignment="1">
      <alignment horizontal="center"/>
    </xf>
    <xf numFmtId="0" fontId="14" fillId="0" borderId="0" xfId="61" applyNumberFormat="1" applyFont="1" applyAlignment="1">
      <alignment horizontal="center"/>
    </xf>
    <xf numFmtId="0" fontId="11" fillId="0" borderId="0" xfId="61" applyFont="1" applyAlignment="1">
      <alignment horizontal="center"/>
    </xf>
    <xf numFmtId="0" fontId="9" fillId="0" borderId="0" xfId="61" applyFont="1" applyAlignment="1">
      <alignment horizontal="center"/>
    </xf>
    <xf numFmtId="0" fontId="13" fillId="0" borderId="6" xfId="61" applyFont="1" applyBorder="1" applyAlignment="1">
      <alignment horizontal="center" vertical="center" wrapText="1"/>
    </xf>
    <xf numFmtId="0" fontId="9" fillId="0" borderId="7" xfId="61" applyFont="1" applyBorder="1" applyAlignment="1">
      <alignment horizontal="center" vertical="center" wrapText="1"/>
    </xf>
    <xf numFmtId="0" fontId="9" fillId="0" borderId="4" xfId="61" applyFont="1" applyBorder="1" applyAlignment="1">
      <alignment horizontal="center" vertical="center" wrapText="1"/>
    </xf>
    <xf numFmtId="0" fontId="9" fillId="0" borderId="18" xfId="61" applyFont="1" applyBorder="1" applyAlignment="1">
      <alignment horizontal="center"/>
    </xf>
    <xf numFmtId="0" fontId="9" fillId="0" borderId="1" xfId="61" applyFont="1" applyBorder="1" applyAlignment="1">
      <alignment horizontal="center"/>
    </xf>
    <xf numFmtId="0" fontId="9" fillId="0" borderId="2" xfId="61" applyFont="1" applyBorder="1" applyAlignment="1">
      <alignment horizontal="center"/>
    </xf>
    <xf numFmtId="49" fontId="9" fillId="0" borderId="2" xfId="61" applyNumberFormat="1" applyFont="1" applyBorder="1" applyAlignment="1">
      <alignment horizontal="center" vertical="center"/>
    </xf>
    <xf numFmtId="0" fontId="11" fillId="0" borderId="0" xfId="54" applyFont="1" applyAlignment="1">
      <alignment horizontal="center"/>
    </xf>
    <xf numFmtId="0" fontId="12" fillId="0" borderId="0" xfId="54" applyFont="1" applyAlignment="1">
      <alignment horizontal="center"/>
    </xf>
    <xf numFmtId="0" fontId="9" fillId="0" borderId="0" xfId="54" applyFont="1" applyAlignment="1">
      <alignment horizontal="center"/>
    </xf>
    <xf numFmtId="0" fontId="12" fillId="0" borderId="0" xfId="54" applyFont="1" applyBorder="1" applyAlignment="1">
      <alignment horizontal="center"/>
    </xf>
    <xf numFmtId="0" fontId="14" fillId="0" borderId="16" xfId="54" applyFont="1" applyBorder="1" applyAlignment="1">
      <alignment horizontal="center"/>
    </xf>
    <xf numFmtId="0" fontId="10" fillId="0" borderId="16" xfId="54" applyFont="1" applyBorder="1" applyAlignment="1">
      <alignment horizontal="center"/>
    </xf>
    <xf numFmtId="49" fontId="9" fillId="0" borderId="18" xfId="54" applyNumberFormat="1" applyFont="1" applyBorder="1" applyAlignment="1">
      <alignment horizontal="center" vertical="center"/>
    </xf>
    <xf numFmtId="49" fontId="9" fillId="0" borderId="1" xfId="54" applyNumberFormat="1" applyFont="1" applyBorder="1" applyAlignment="1">
      <alignment horizontal="center" vertical="center"/>
    </xf>
    <xf numFmtId="0" fontId="13" fillId="0" borderId="6" xfId="54" applyFont="1" applyBorder="1" applyAlignment="1">
      <alignment horizontal="center" vertical="center" wrapText="1"/>
    </xf>
    <xf numFmtId="0" fontId="9" fillId="0" borderId="7" xfId="54" applyFont="1" applyBorder="1" applyAlignment="1">
      <alignment horizontal="center" vertical="center" wrapText="1"/>
    </xf>
    <xf numFmtId="0" fontId="9" fillId="0" borderId="4" xfId="54" applyFont="1" applyBorder="1" applyAlignment="1">
      <alignment horizontal="center" vertical="center" wrapText="1"/>
    </xf>
    <xf numFmtId="0" fontId="14" fillId="0" borderId="0" xfId="54" applyFont="1" applyAlignment="1">
      <alignment horizontal="center"/>
    </xf>
    <xf numFmtId="0" fontId="14" fillId="0" borderId="0" xfId="54" applyNumberFormat="1" applyFont="1" applyAlignment="1">
      <alignment horizontal="center"/>
    </xf>
    <xf numFmtId="0" fontId="9" fillId="0" borderId="18" xfId="54" applyFont="1" applyBorder="1" applyAlignment="1">
      <alignment horizontal="center"/>
    </xf>
    <xf numFmtId="0" fontId="9" fillId="0" borderId="1" xfId="54" applyFont="1" applyBorder="1" applyAlignment="1">
      <alignment horizontal="center"/>
    </xf>
    <xf numFmtId="0" fontId="9" fillId="0" borderId="2" xfId="54" applyFont="1" applyBorder="1" applyAlignment="1">
      <alignment horizontal="center"/>
    </xf>
    <xf numFmtId="49" fontId="9" fillId="0" borderId="2" xfId="54" applyNumberFormat="1" applyFont="1" applyBorder="1" applyAlignment="1">
      <alignment horizontal="center" vertical="center"/>
    </xf>
    <xf numFmtId="49" fontId="9" fillId="0" borderId="18" xfId="67" applyNumberFormat="1" applyFont="1" applyBorder="1" applyAlignment="1">
      <alignment horizontal="center" vertical="center"/>
    </xf>
    <xf numFmtId="49" fontId="9" fillId="0" borderId="1" xfId="67" applyNumberFormat="1" applyFont="1" applyBorder="1" applyAlignment="1">
      <alignment horizontal="center" vertical="center"/>
    </xf>
    <xf numFmtId="49" fontId="9" fillId="0" borderId="2" xfId="67" applyNumberFormat="1" applyFont="1" applyBorder="1" applyAlignment="1">
      <alignment horizontal="center" vertical="center"/>
    </xf>
    <xf numFmtId="0" fontId="9" fillId="0" borderId="18" xfId="67" applyFont="1" applyBorder="1" applyAlignment="1">
      <alignment horizontal="center"/>
    </xf>
    <xf numFmtId="0" fontId="9" fillId="0" borderId="1" xfId="67" applyFont="1" applyBorder="1" applyAlignment="1">
      <alignment horizontal="center"/>
    </xf>
    <xf numFmtId="0" fontId="9" fillId="0" borderId="2" xfId="67" applyFont="1" applyBorder="1" applyAlignment="1">
      <alignment horizontal="center"/>
    </xf>
    <xf numFmtId="0" fontId="11" fillId="0" borderId="0" xfId="67" applyFont="1" applyAlignment="1">
      <alignment horizontal="center"/>
    </xf>
    <xf numFmtId="0" fontId="12" fillId="0" borderId="0" xfId="67" applyFont="1" applyAlignment="1">
      <alignment horizontal="center"/>
    </xf>
    <xf numFmtId="0" fontId="9" fillId="0" borderId="0" xfId="67" applyFont="1" applyAlignment="1">
      <alignment horizontal="center"/>
    </xf>
    <xf numFmtId="0" fontId="14" fillId="0" borderId="0" xfId="67" applyFont="1" applyAlignment="1">
      <alignment horizontal="center"/>
    </xf>
    <xf numFmtId="0" fontId="14" fillId="0" borderId="16" xfId="67" applyFont="1" applyBorder="1" applyAlignment="1">
      <alignment horizontal="center"/>
    </xf>
    <xf numFmtId="0" fontId="10" fillId="0" borderId="16" xfId="67" applyFont="1" applyBorder="1" applyAlignment="1">
      <alignment horizontal="center"/>
    </xf>
    <xf numFmtId="0" fontId="13" fillId="0" borderId="6" xfId="67" applyFont="1" applyBorder="1" applyAlignment="1">
      <alignment horizontal="center" vertical="center" wrapText="1"/>
    </xf>
    <xf numFmtId="0" fontId="9" fillId="0" borderId="7" xfId="67" applyFont="1" applyBorder="1" applyAlignment="1">
      <alignment horizontal="center" vertical="center" wrapText="1"/>
    </xf>
    <xf numFmtId="0" fontId="9" fillId="0" borderId="4" xfId="67" applyFont="1" applyBorder="1" applyAlignment="1">
      <alignment horizontal="center" vertical="center" wrapText="1"/>
    </xf>
    <xf numFmtId="0" fontId="12" fillId="0" borderId="0" xfId="67" applyFont="1" applyBorder="1" applyAlignment="1">
      <alignment horizontal="center"/>
    </xf>
    <xf numFmtId="49" fontId="9" fillId="0" borderId="18" xfId="50" applyNumberFormat="1" applyFont="1" applyBorder="1" applyAlignment="1">
      <alignment horizontal="center" vertical="center"/>
    </xf>
    <xf numFmtId="49" fontId="9" fillId="0" borderId="1" xfId="50" applyNumberFormat="1" applyFont="1" applyBorder="1" applyAlignment="1">
      <alignment horizontal="center" vertical="center"/>
    </xf>
    <xf numFmtId="49" fontId="9" fillId="0" borderId="2" xfId="50" applyNumberFormat="1" applyFont="1" applyBorder="1" applyAlignment="1">
      <alignment horizontal="center" vertical="center"/>
    </xf>
    <xf numFmtId="0" fontId="9" fillId="0" borderId="18" xfId="50" applyFont="1" applyBorder="1" applyAlignment="1">
      <alignment horizontal="center"/>
    </xf>
    <xf numFmtId="0" fontId="9" fillId="0" borderId="1" xfId="50" applyFont="1" applyBorder="1" applyAlignment="1">
      <alignment horizontal="center"/>
    </xf>
    <xf numFmtId="0" fontId="9" fillId="0" borderId="2" xfId="50" applyFont="1" applyBorder="1" applyAlignment="1">
      <alignment horizontal="center"/>
    </xf>
    <xf numFmtId="0" fontId="11" fillId="0" borderId="0" xfId="50" applyFont="1" applyAlignment="1">
      <alignment horizontal="center"/>
    </xf>
    <xf numFmtId="0" fontId="12" fillId="0" borderId="0" xfId="50" applyFont="1" applyAlignment="1">
      <alignment horizontal="center"/>
    </xf>
    <xf numFmtId="0" fontId="9" fillId="0" borderId="0" xfId="50" applyFont="1" applyAlignment="1">
      <alignment horizontal="center"/>
    </xf>
    <xf numFmtId="0" fontId="14" fillId="0" borderId="0" xfId="50" applyFont="1" applyAlignment="1">
      <alignment horizontal="center"/>
    </xf>
    <xf numFmtId="0" fontId="14" fillId="0" borderId="0" xfId="50" applyNumberFormat="1" applyFont="1" applyAlignment="1">
      <alignment horizontal="center"/>
    </xf>
    <xf numFmtId="0" fontId="14" fillId="0" borderId="16" xfId="50" applyFont="1" applyBorder="1" applyAlignment="1">
      <alignment horizontal="center"/>
    </xf>
    <xf numFmtId="0" fontId="10" fillId="0" borderId="16" xfId="50" applyFont="1" applyBorder="1" applyAlignment="1">
      <alignment horizontal="center"/>
    </xf>
    <xf numFmtId="0" fontId="13" fillId="0" borderId="6" xfId="50" applyFont="1" applyBorder="1" applyAlignment="1">
      <alignment horizontal="center" vertical="center" wrapText="1"/>
    </xf>
    <xf numFmtId="0" fontId="9" fillId="0" borderId="7" xfId="50" applyFont="1" applyBorder="1" applyAlignment="1">
      <alignment horizontal="center" vertical="center" wrapText="1"/>
    </xf>
    <xf numFmtId="0" fontId="9" fillId="0" borderId="4" xfId="50" applyFont="1" applyBorder="1" applyAlignment="1">
      <alignment horizontal="center" vertical="center" wrapText="1"/>
    </xf>
    <xf numFmtId="0" fontId="12" fillId="0" borderId="0" xfId="50" applyFont="1" applyBorder="1" applyAlignment="1">
      <alignment horizontal="center"/>
    </xf>
    <xf numFmtId="49" fontId="9" fillId="0" borderId="18" xfId="51" applyNumberFormat="1" applyFont="1" applyBorder="1" applyAlignment="1">
      <alignment horizontal="center" vertical="center"/>
    </xf>
    <xf numFmtId="49" fontId="9" fillId="0" borderId="1" xfId="51" applyNumberFormat="1" applyFont="1" applyBorder="1" applyAlignment="1">
      <alignment horizontal="center" vertical="center"/>
    </xf>
    <xf numFmtId="49" fontId="9" fillId="0" borderId="2" xfId="51" applyNumberFormat="1" applyFont="1" applyBorder="1" applyAlignment="1">
      <alignment horizontal="center" vertical="center"/>
    </xf>
    <xf numFmtId="0" fontId="9" fillId="0" borderId="18" xfId="51" applyFont="1" applyBorder="1" applyAlignment="1">
      <alignment horizontal="center"/>
    </xf>
    <xf numFmtId="0" fontId="9" fillId="0" borderId="1" xfId="51" applyFont="1" applyBorder="1" applyAlignment="1">
      <alignment horizontal="center"/>
    </xf>
    <xf numFmtId="0" fontId="9" fillId="0" borderId="2" xfId="51" applyFont="1" applyBorder="1" applyAlignment="1">
      <alignment horizontal="center"/>
    </xf>
    <xf numFmtId="0" fontId="11" fillId="0" borderId="0" xfId="51" applyFont="1" applyAlignment="1">
      <alignment horizontal="center"/>
    </xf>
    <xf numFmtId="0" fontId="12" fillId="0" borderId="0" xfId="51" applyFont="1" applyAlignment="1">
      <alignment horizontal="center"/>
    </xf>
    <xf numFmtId="0" fontId="9" fillId="0" borderId="0" xfId="51" applyFont="1" applyAlignment="1">
      <alignment horizontal="center"/>
    </xf>
    <xf numFmtId="0" fontId="14" fillId="0" borderId="0" xfId="51" applyFont="1" applyAlignment="1">
      <alignment horizontal="center"/>
    </xf>
    <xf numFmtId="0" fontId="14" fillId="0" borderId="0" xfId="51" applyNumberFormat="1" applyFont="1" applyAlignment="1">
      <alignment horizontal="center"/>
    </xf>
    <xf numFmtId="0" fontId="14" fillId="0" borderId="16" xfId="51" applyFont="1" applyBorder="1" applyAlignment="1">
      <alignment horizontal="center"/>
    </xf>
    <xf numFmtId="0" fontId="10" fillId="0" borderId="16" xfId="51" applyFont="1" applyBorder="1" applyAlignment="1">
      <alignment horizontal="center"/>
    </xf>
    <xf numFmtId="0" fontId="13" fillId="0" borderId="6" xfId="51" applyFont="1" applyBorder="1" applyAlignment="1">
      <alignment horizontal="center" vertical="center" wrapText="1"/>
    </xf>
    <xf numFmtId="0" fontId="9" fillId="0" borderId="7" xfId="51" applyFont="1" applyBorder="1" applyAlignment="1">
      <alignment horizontal="center" vertical="center" wrapText="1"/>
    </xf>
    <xf numFmtId="0" fontId="9" fillId="0" borderId="4" xfId="51" applyFont="1" applyBorder="1" applyAlignment="1">
      <alignment horizontal="center" vertical="center" wrapText="1"/>
    </xf>
    <xf numFmtId="0" fontId="12" fillId="0" borderId="0" xfId="51" applyFont="1" applyBorder="1" applyAlignment="1">
      <alignment horizontal="center"/>
    </xf>
    <xf numFmtId="0" fontId="40" fillId="0" borderId="0" xfId="31" applyNumberFormat="1" applyFont="1" applyAlignment="1">
      <alignment horizontal="left"/>
    </xf>
    <xf numFmtId="0" fontId="43" fillId="0" borderId="0" xfId="31" quotePrefix="1" applyNumberFormat="1" applyFont="1" applyAlignment="1">
      <alignment horizontal="left"/>
    </xf>
    <xf numFmtId="0" fontId="40" fillId="0" borderId="0" xfId="31" applyFont="1" applyAlignment="1">
      <alignment horizontal="left"/>
    </xf>
    <xf numFmtId="0" fontId="13" fillId="0" borderId="6" xfId="3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0" fillId="0" borderId="18" xfId="3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0" xfId="31" applyFont="1" applyBorder="1" applyAlignment="1">
      <alignment horizontal="center"/>
    </xf>
    <xf numFmtId="0" fontId="10" fillId="0" borderId="0" xfId="31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2" fillId="0" borderId="0" xfId="0" applyFont="1" applyAlignment="1">
      <alignment horizontal="center"/>
    </xf>
    <xf numFmtId="0" fontId="10" fillId="0" borderId="0" xfId="31" applyFont="1" applyBorder="1" applyAlignment="1">
      <alignment horizontal="center"/>
    </xf>
    <xf numFmtId="0" fontId="19" fillId="0" borderId="0" xfId="0" applyFont="1" applyAlignment="1"/>
    <xf numFmtId="0" fontId="14" fillId="0" borderId="0" xfId="31" applyFont="1" applyAlignment="1">
      <alignment horizontal="center"/>
    </xf>
    <xf numFmtId="0" fontId="17" fillId="0" borderId="0" xfId="23" applyFont="1" applyBorder="1" applyAlignment="1">
      <alignment horizontal="center"/>
    </xf>
    <xf numFmtId="0" fontId="9" fillId="0" borderId="18" xfId="23" applyFont="1" applyBorder="1" applyAlignment="1">
      <alignment horizontal="center"/>
    </xf>
    <xf numFmtId="0" fontId="9" fillId="0" borderId="1" xfId="23" applyFont="1" applyBorder="1" applyAlignment="1">
      <alignment horizontal="center"/>
    </xf>
    <xf numFmtId="0" fontId="9" fillId="0" borderId="2" xfId="23" applyFont="1" applyBorder="1" applyAlignment="1">
      <alignment horizontal="center"/>
    </xf>
    <xf numFmtId="49" fontId="9" fillId="0" borderId="18" xfId="23" applyNumberFormat="1" applyFont="1" applyBorder="1" applyAlignment="1">
      <alignment horizontal="center" vertical="center"/>
    </xf>
    <xf numFmtId="49" fontId="9" fillId="0" borderId="1" xfId="23" applyNumberFormat="1" applyFont="1" applyBorder="1" applyAlignment="1">
      <alignment horizontal="center" vertical="center"/>
    </xf>
    <xf numFmtId="49" fontId="9" fillId="0" borderId="26" xfId="23" applyNumberFormat="1" applyFont="1" applyBorder="1" applyAlignment="1">
      <alignment horizontal="center" vertical="center"/>
    </xf>
    <xf numFmtId="49" fontId="9" fillId="0" borderId="27" xfId="23" applyNumberFormat="1" applyFont="1" applyBorder="1" applyAlignment="1">
      <alignment horizontal="center" vertical="center"/>
    </xf>
    <xf numFmtId="49" fontId="9" fillId="0" borderId="28" xfId="23" applyNumberFormat="1" applyFont="1" applyBorder="1" applyAlignment="1">
      <alignment horizontal="center" vertical="center"/>
    </xf>
    <xf numFmtId="0" fontId="10" fillId="0" borderId="16" xfId="23" applyFont="1" applyBorder="1" applyAlignment="1">
      <alignment horizontal="center"/>
    </xf>
    <xf numFmtId="0" fontId="12" fillId="0" borderId="0" xfId="23" applyFont="1" applyAlignment="1">
      <alignment horizontal="center"/>
    </xf>
    <xf numFmtId="0" fontId="9" fillId="0" borderId="0" xfId="23" applyFont="1" applyAlignment="1">
      <alignment horizontal="center"/>
    </xf>
    <xf numFmtId="0" fontId="13" fillId="0" borderId="6" xfId="23" applyFont="1" applyBorder="1" applyAlignment="1">
      <alignment horizontal="center" vertical="center" wrapText="1"/>
    </xf>
    <xf numFmtId="0" fontId="9" fillId="0" borderId="7" xfId="23" applyFont="1" applyBorder="1" applyAlignment="1">
      <alignment horizontal="center" vertical="center" wrapText="1"/>
    </xf>
    <xf numFmtId="0" fontId="9" fillId="0" borderId="4" xfId="23" applyFont="1" applyBorder="1" applyAlignment="1">
      <alignment horizontal="center" vertical="center" wrapText="1"/>
    </xf>
    <xf numFmtId="0" fontId="15" fillId="0" borderId="0" xfId="23" applyFont="1" applyAlignment="1">
      <alignment horizontal="center"/>
    </xf>
    <xf numFmtId="0" fontId="12" fillId="0" borderId="0" xfId="23" applyFont="1" applyBorder="1" applyAlignment="1">
      <alignment horizontal="center"/>
    </xf>
    <xf numFmtId="0" fontId="14" fillId="0" borderId="16" xfId="23" applyFont="1" applyBorder="1" applyAlignment="1">
      <alignment horizontal="center"/>
    </xf>
    <xf numFmtId="0" fontId="14" fillId="0" borderId="0" xfId="23" applyFont="1" applyAlignment="1">
      <alignment horizontal="center"/>
    </xf>
    <xf numFmtId="0" fontId="14" fillId="0" borderId="0" xfId="23" applyNumberFormat="1" applyFont="1" applyAlignment="1">
      <alignment horizontal="center"/>
    </xf>
    <xf numFmtId="49" fontId="9" fillId="0" borderId="18" xfId="8" applyNumberFormat="1" applyFont="1" applyBorder="1" applyAlignment="1">
      <alignment horizontal="center" vertical="center"/>
    </xf>
    <xf numFmtId="49" fontId="9" fillId="0" borderId="1" xfId="8" applyNumberFormat="1" applyFont="1" applyBorder="1" applyAlignment="1">
      <alignment horizontal="center" vertical="center"/>
    </xf>
    <xf numFmtId="49" fontId="9" fillId="0" borderId="2" xfId="8" applyNumberFormat="1" applyFont="1" applyBorder="1" applyAlignment="1">
      <alignment horizontal="center" vertical="center"/>
    </xf>
    <xf numFmtId="0" fontId="14" fillId="0" borderId="16" xfId="8" applyFont="1" applyBorder="1" applyAlignment="1">
      <alignment horizontal="center"/>
    </xf>
    <xf numFmtId="0" fontId="14" fillId="0" borderId="0" xfId="8" applyFont="1" applyAlignment="1">
      <alignment horizontal="center"/>
    </xf>
    <xf numFmtId="0" fontId="14" fillId="0" borderId="0" xfId="8" applyNumberFormat="1" applyFont="1" applyAlignment="1">
      <alignment horizontal="center"/>
    </xf>
    <xf numFmtId="0" fontId="12" fillId="0" borderId="0" xfId="8" applyFont="1" applyBorder="1" applyAlignment="1">
      <alignment horizontal="center"/>
    </xf>
    <xf numFmtId="0" fontId="13" fillId="0" borderId="6" xfId="8" applyFont="1" applyBorder="1" applyAlignment="1">
      <alignment horizontal="center" vertical="center" wrapText="1"/>
    </xf>
    <xf numFmtId="0" fontId="9" fillId="0" borderId="7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0" fontId="9" fillId="0" borderId="18" xfId="8" applyFont="1" applyBorder="1" applyAlignment="1">
      <alignment horizontal="center"/>
    </xf>
    <xf numFmtId="0" fontId="9" fillId="0" borderId="1" xfId="8" applyFont="1" applyBorder="1" applyAlignment="1">
      <alignment horizontal="center"/>
    </xf>
    <xf numFmtId="0" fontId="9" fillId="0" borderId="2" xfId="8" applyFont="1" applyBorder="1" applyAlignment="1">
      <alignment horizontal="center"/>
    </xf>
    <xf numFmtId="0" fontId="10" fillId="0" borderId="16" xfId="8" applyFont="1" applyBorder="1" applyAlignment="1">
      <alignment horizontal="center"/>
    </xf>
    <xf numFmtId="0" fontId="12" fillId="0" borderId="0" xfId="8" applyFont="1" applyAlignment="1">
      <alignment horizontal="center"/>
    </xf>
    <xf numFmtId="0" fontId="17" fillId="0" borderId="0" xfId="8" applyFont="1" applyAlignment="1">
      <alignment horizontal="center"/>
    </xf>
    <xf numFmtId="0" fontId="15" fillId="0" borderId="0" xfId="8" applyFont="1" applyAlignment="1">
      <alignment horizontal="center"/>
    </xf>
    <xf numFmtId="0" fontId="9" fillId="0" borderId="0" xfId="8" applyFont="1" applyAlignment="1">
      <alignment horizontal="center"/>
    </xf>
    <xf numFmtId="49" fontId="9" fillId="0" borderId="18" xfId="9" applyNumberFormat="1" applyFont="1" applyBorder="1" applyAlignment="1">
      <alignment horizontal="center" vertical="center"/>
    </xf>
    <xf numFmtId="49" fontId="9" fillId="0" borderId="1" xfId="9" applyNumberFormat="1" applyFont="1" applyBorder="1" applyAlignment="1">
      <alignment horizontal="center" vertical="center"/>
    </xf>
    <xf numFmtId="49" fontId="9" fillId="0" borderId="2" xfId="9" applyNumberFormat="1" applyFont="1" applyBorder="1" applyAlignment="1">
      <alignment horizontal="center" vertical="center"/>
    </xf>
    <xf numFmtId="0" fontId="14" fillId="0" borderId="16" xfId="9" applyFont="1" applyBorder="1" applyAlignment="1">
      <alignment horizontal="center"/>
    </xf>
    <xf numFmtId="0" fontId="14" fillId="0" borderId="0" xfId="9" applyFont="1" applyAlignment="1">
      <alignment horizontal="center"/>
    </xf>
    <xf numFmtId="0" fontId="14" fillId="0" borderId="0" xfId="9" applyNumberFormat="1" applyFont="1" applyAlignment="1">
      <alignment horizontal="center"/>
    </xf>
    <xf numFmtId="0" fontId="12" fillId="0" borderId="0" xfId="9" applyFont="1" applyBorder="1" applyAlignment="1">
      <alignment horizontal="center"/>
    </xf>
    <xf numFmtId="0" fontId="13" fillId="0" borderId="6" xfId="9" applyFont="1" applyBorder="1" applyAlignment="1">
      <alignment horizontal="center" vertical="center" wrapText="1"/>
    </xf>
    <xf numFmtId="0" fontId="9" fillId="0" borderId="7" xfId="9" applyFont="1" applyBorder="1" applyAlignment="1">
      <alignment horizontal="center" vertical="center" wrapText="1"/>
    </xf>
    <xf numFmtId="0" fontId="9" fillId="0" borderId="4" xfId="9" applyFont="1" applyBorder="1" applyAlignment="1">
      <alignment horizontal="center" vertical="center" wrapText="1"/>
    </xf>
    <xf numFmtId="0" fontId="9" fillId="0" borderId="18" xfId="9" applyFont="1" applyBorder="1" applyAlignment="1">
      <alignment horizontal="center"/>
    </xf>
    <xf numFmtId="0" fontId="9" fillId="0" borderId="1" xfId="9" applyFont="1" applyBorder="1" applyAlignment="1">
      <alignment horizontal="center"/>
    </xf>
    <xf numFmtId="0" fontId="9" fillId="0" borderId="2" xfId="9" applyFont="1" applyBorder="1" applyAlignment="1">
      <alignment horizontal="center"/>
    </xf>
    <xf numFmtId="0" fontId="10" fillId="0" borderId="16" xfId="9" applyFont="1" applyBorder="1" applyAlignment="1">
      <alignment horizontal="center"/>
    </xf>
    <xf numFmtId="0" fontId="12" fillId="0" borderId="0" xfId="9" applyFont="1" applyAlignment="1">
      <alignment horizontal="center"/>
    </xf>
    <xf numFmtId="0" fontId="17" fillId="0" borderId="0" xfId="9" applyFont="1" applyAlignment="1">
      <alignment horizontal="center"/>
    </xf>
    <xf numFmtId="0" fontId="15" fillId="0" borderId="0" xfId="9" applyFont="1" applyAlignment="1">
      <alignment horizontal="center"/>
    </xf>
    <xf numFmtId="0" fontId="9" fillId="0" borderId="0" xfId="9" applyFont="1" applyAlignment="1">
      <alignment horizontal="center"/>
    </xf>
    <xf numFmtId="0" fontId="10" fillId="0" borderId="16" xfId="30" applyFont="1" applyBorder="1" applyAlignment="1">
      <alignment horizontal="center"/>
    </xf>
    <xf numFmtId="0" fontId="12" fillId="0" borderId="0" xfId="30" applyFont="1" applyAlignment="1">
      <alignment horizontal="center"/>
    </xf>
    <xf numFmtId="0" fontId="14" fillId="0" borderId="0" xfId="30" applyFont="1" applyAlignment="1">
      <alignment horizontal="center"/>
    </xf>
    <xf numFmtId="0" fontId="14" fillId="0" borderId="0" xfId="30" applyNumberFormat="1" applyFont="1" applyAlignment="1">
      <alignment horizontal="center"/>
    </xf>
    <xf numFmtId="0" fontId="17" fillId="0" borderId="0" xfId="30" applyFont="1" applyAlignment="1">
      <alignment horizontal="center"/>
    </xf>
    <xf numFmtId="0" fontId="9" fillId="0" borderId="0" xfId="30" applyFont="1" applyAlignment="1">
      <alignment horizontal="center"/>
    </xf>
    <xf numFmtId="0" fontId="15" fillId="0" borderId="0" xfId="30" applyFont="1" applyAlignment="1">
      <alignment horizontal="center"/>
    </xf>
    <xf numFmtId="0" fontId="12" fillId="0" borderId="0" xfId="30" applyFont="1" applyBorder="1" applyAlignment="1">
      <alignment horizontal="center"/>
    </xf>
    <xf numFmtId="0" fontId="14" fillId="0" borderId="16" xfId="30" applyFont="1" applyBorder="1" applyAlignment="1">
      <alignment horizontal="center"/>
    </xf>
    <xf numFmtId="49" fontId="9" fillId="0" borderId="18" xfId="30" applyNumberFormat="1" applyFont="1" applyBorder="1" applyAlignment="1">
      <alignment horizontal="center" vertical="center"/>
    </xf>
    <xf numFmtId="49" fontId="9" fillId="0" borderId="1" xfId="30" applyNumberFormat="1" applyFont="1" applyBorder="1" applyAlignment="1">
      <alignment horizontal="center" vertical="center"/>
    </xf>
    <xf numFmtId="0" fontId="13" fillId="0" borderId="6" xfId="30" applyFont="1" applyBorder="1" applyAlignment="1">
      <alignment horizontal="center" vertical="center" wrapText="1"/>
    </xf>
    <xf numFmtId="0" fontId="9" fillId="0" borderId="7" xfId="30" applyFont="1" applyBorder="1" applyAlignment="1">
      <alignment horizontal="center" vertical="center" wrapText="1"/>
    </xf>
    <xf numFmtId="0" fontId="9" fillId="0" borderId="4" xfId="30" applyFont="1" applyBorder="1" applyAlignment="1">
      <alignment horizontal="center" vertical="center" wrapText="1"/>
    </xf>
    <xf numFmtId="0" fontId="9" fillId="0" borderId="18" xfId="30" applyFont="1" applyBorder="1" applyAlignment="1">
      <alignment horizontal="center"/>
    </xf>
    <xf numFmtId="0" fontId="9" fillId="0" borderId="1" xfId="30" applyFont="1" applyBorder="1" applyAlignment="1">
      <alignment horizontal="center"/>
    </xf>
    <xf numFmtId="0" fontId="9" fillId="0" borderId="2" xfId="30" applyFont="1" applyBorder="1" applyAlignment="1">
      <alignment horizontal="center"/>
    </xf>
    <xf numFmtId="49" fontId="9" fillId="0" borderId="2" xfId="30" applyNumberFormat="1" applyFont="1" applyBorder="1" applyAlignment="1">
      <alignment horizontal="center" vertical="center"/>
    </xf>
    <xf numFmtId="0" fontId="10" fillId="0" borderId="16" xfId="32" applyFont="1" applyBorder="1" applyAlignment="1">
      <alignment horizontal="center"/>
    </xf>
    <xf numFmtId="0" fontId="12" fillId="0" borderId="0" xfId="32" applyFont="1" applyAlignment="1">
      <alignment horizontal="center"/>
    </xf>
    <xf numFmtId="0" fontId="14" fillId="0" borderId="0" xfId="32" applyFont="1" applyAlignment="1">
      <alignment horizontal="center"/>
    </xf>
    <xf numFmtId="0" fontId="14" fillId="0" borderId="0" xfId="32" applyNumberFormat="1" applyFont="1" applyAlignment="1">
      <alignment horizontal="center"/>
    </xf>
    <xf numFmtId="0" fontId="9" fillId="0" borderId="0" xfId="32" applyFont="1" applyAlignment="1">
      <alignment horizontal="center"/>
    </xf>
    <xf numFmtId="0" fontId="14" fillId="0" borderId="16" xfId="32" applyFont="1" applyBorder="1" applyAlignment="1">
      <alignment horizontal="center"/>
    </xf>
    <xf numFmtId="0" fontId="15" fillId="0" borderId="0" xfId="32" applyFont="1" applyAlignment="1">
      <alignment horizontal="center"/>
    </xf>
    <xf numFmtId="0" fontId="12" fillId="0" borderId="0" xfId="32" applyFont="1" applyBorder="1" applyAlignment="1">
      <alignment horizontal="center"/>
    </xf>
    <xf numFmtId="49" fontId="9" fillId="0" borderId="18" xfId="32" applyNumberFormat="1" applyFont="1" applyBorder="1" applyAlignment="1">
      <alignment horizontal="center" vertical="center"/>
    </xf>
    <xf numFmtId="49" fontId="9" fillId="0" borderId="1" xfId="32" applyNumberFormat="1" applyFont="1" applyBorder="1" applyAlignment="1">
      <alignment horizontal="center" vertical="center"/>
    </xf>
    <xf numFmtId="0" fontId="13" fillId="0" borderId="6" xfId="32" applyFont="1" applyBorder="1" applyAlignment="1">
      <alignment horizontal="center" vertical="center" wrapText="1"/>
    </xf>
    <xf numFmtId="0" fontId="9" fillId="0" borderId="7" xfId="32" applyFont="1" applyBorder="1" applyAlignment="1">
      <alignment horizontal="center" vertical="center" wrapText="1"/>
    </xf>
    <xf numFmtId="0" fontId="9" fillId="0" borderId="4" xfId="32" applyFont="1" applyBorder="1" applyAlignment="1">
      <alignment horizontal="center" vertical="center" wrapText="1"/>
    </xf>
    <xf numFmtId="0" fontId="9" fillId="0" borderId="18" xfId="32" applyFont="1" applyBorder="1" applyAlignment="1">
      <alignment horizontal="center"/>
    </xf>
    <xf numFmtId="0" fontId="9" fillId="0" borderId="1" xfId="32" applyFont="1" applyBorder="1" applyAlignment="1">
      <alignment horizontal="center"/>
    </xf>
    <xf numFmtId="0" fontId="9" fillId="0" borderId="2" xfId="32" applyFont="1" applyBorder="1" applyAlignment="1">
      <alignment horizontal="center"/>
    </xf>
    <xf numFmtId="49" fontId="9" fillId="0" borderId="2" xfId="32" applyNumberFormat="1" applyFont="1" applyBorder="1" applyAlignment="1">
      <alignment horizontal="center" vertical="center"/>
    </xf>
    <xf numFmtId="0" fontId="13" fillId="0" borderId="6" xfId="24" applyFont="1" applyBorder="1" applyAlignment="1">
      <alignment horizontal="center" vertical="center" wrapText="1"/>
    </xf>
    <xf numFmtId="0" fontId="9" fillId="0" borderId="7" xfId="24" applyFont="1" applyBorder="1" applyAlignment="1">
      <alignment horizontal="center" vertical="center" wrapText="1"/>
    </xf>
    <xf numFmtId="0" fontId="9" fillId="0" borderId="4" xfId="24" applyFont="1" applyBorder="1" applyAlignment="1">
      <alignment horizontal="center" vertical="center" wrapText="1"/>
    </xf>
    <xf numFmtId="0" fontId="9" fillId="0" borderId="18" xfId="24" applyFont="1" applyBorder="1" applyAlignment="1">
      <alignment horizontal="center"/>
    </xf>
    <xf numFmtId="0" fontId="9" fillId="0" borderId="1" xfId="24" applyFont="1" applyBorder="1" applyAlignment="1">
      <alignment horizontal="center"/>
    </xf>
    <xf numFmtId="0" fontId="9" fillId="0" borderId="2" xfId="24" applyFont="1" applyBorder="1" applyAlignment="1">
      <alignment horizontal="center"/>
    </xf>
    <xf numFmtId="49" fontId="9" fillId="0" borderId="18" xfId="24" applyNumberFormat="1" applyFont="1" applyBorder="1" applyAlignment="1">
      <alignment horizontal="center" vertical="center"/>
    </xf>
    <xf numFmtId="49" fontId="9" fillId="0" borderId="1" xfId="24" applyNumberFormat="1" applyFont="1" applyBorder="1" applyAlignment="1">
      <alignment horizontal="center" vertical="center"/>
    </xf>
    <xf numFmtId="49" fontId="9" fillId="0" borderId="2" xfId="24" applyNumberFormat="1" applyFont="1" applyBorder="1" applyAlignment="1">
      <alignment horizontal="center" vertical="center"/>
    </xf>
    <xf numFmtId="0" fontId="10" fillId="0" borderId="16" xfId="24" applyFont="1" applyBorder="1" applyAlignment="1">
      <alignment horizontal="center"/>
    </xf>
    <xf numFmtId="0" fontId="12" fillId="0" borderId="0" xfId="24" applyFont="1" applyAlignment="1">
      <alignment horizontal="center"/>
    </xf>
    <xf numFmtId="0" fontId="14" fillId="0" borderId="0" xfId="24" applyFont="1" applyAlignment="1">
      <alignment horizontal="center"/>
    </xf>
    <xf numFmtId="0" fontId="14" fillId="0" borderId="0" xfId="24" applyNumberFormat="1" applyFont="1" applyAlignment="1">
      <alignment horizontal="center"/>
    </xf>
    <xf numFmtId="0" fontId="11" fillId="0" borderId="0" xfId="24" applyFont="1" applyAlignment="1">
      <alignment horizontal="center"/>
    </xf>
    <xf numFmtId="0" fontId="9" fillId="0" borderId="0" xfId="24" applyFont="1" applyAlignment="1">
      <alignment horizontal="center"/>
    </xf>
    <xf numFmtId="0" fontId="15" fillId="0" borderId="0" xfId="24" applyFont="1" applyAlignment="1">
      <alignment horizontal="center"/>
    </xf>
    <xf numFmtId="0" fontId="12" fillId="0" borderId="0" xfId="24" applyFont="1" applyBorder="1" applyAlignment="1">
      <alignment horizontal="center"/>
    </xf>
    <xf numFmtId="0" fontId="14" fillId="0" borderId="16" xfId="24" applyFont="1" applyBorder="1" applyAlignment="1">
      <alignment horizontal="center"/>
    </xf>
    <xf numFmtId="0" fontId="13" fillId="0" borderId="6" xfId="25" applyFont="1" applyBorder="1" applyAlignment="1">
      <alignment horizontal="center" vertical="center" wrapText="1"/>
    </xf>
    <xf numFmtId="0" fontId="9" fillId="0" borderId="7" xfId="25" applyFont="1" applyBorder="1" applyAlignment="1">
      <alignment horizontal="center" vertical="center" wrapText="1"/>
    </xf>
    <xf numFmtId="0" fontId="9" fillId="0" borderId="4" xfId="25" applyFont="1" applyBorder="1" applyAlignment="1">
      <alignment horizontal="center" vertical="center" wrapText="1"/>
    </xf>
    <xf numFmtId="0" fontId="9" fillId="0" borderId="18" xfId="25" applyFont="1" applyBorder="1" applyAlignment="1">
      <alignment horizontal="center"/>
    </xf>
    <xf numFmtId="0" fontId="9" fillId="0" borderId="1" xfId="25" applyFont="1" applyBorder="1" applyAlignment="1">
      <alignment horizontal="center"/>
    </xf>
    <xf numFmtId="0" fontId="9" fillId="0" borderId="2" xfId="25" applyFont="1" applyBorder="1" applyAlignment="1">
      <alignment horizontal="center"/>
    </xf>
    <xf numFmtId="49" fontId="9" fillId="0" borderId="18" xfId="25" applyNumberFormat="1" applyFont="1" applyBorder="1" applyAlignment="1">
      <alignment horizontal="center" vertical="center"/>
    </xf>
    <xf numFmtId="49" fontId="9" fillId="0" borderId="1" xfId="25" applyNumberFormat="1" applyFont="1" applyBorder="1" applyAlignment="1">
      <alignment horizontal="center" vertical="center"/>
    </xf>
    <xf numFmtId="49" fontId="9" fillId="0" borderId="2" xfId="25" applyNumberFormat="1" applyFont="1" applyBorder="1" applyAlignment="1">
      <alignment horizontal="center" vertical="center"/>
    </xf>
    <xf numFmtId="0" fontId="9" fillId="0" borderId="1" xfId="25" applyNumberFormat="1" applyFont="1" applyBorder="1" applyAlignment="1">
      <alignment horizontal="center" vertical="center"/>
    </xf>
    <xf numFmtId="0" fontId="9" fillId="0" borderId="2" xfId="25" applyNumberFormat="1" applyFont="1" applyBorder="1" applyAlignment="1">
      <alignment horizontal="center" vertical="center"/>
    </xf>
    <xf numFmtId="0" fontId="14" fillId="0" borderId="0" xfId="25" applyNumberFormat="1" applyFont="1" applyAlignment="1">
      <alignment horizontal="center"/>
    </xf>
    <xf numFmtId="0" fontId="10" fillId="0" borderId="16" xfId="25" applyFont="1" applyBorder="1" applyAlignment="1">
      <alignment horizontal="center"/>
    </xf>
    <xf numFmtId="0" fontId="12" fillId="0" borderId="0" xfId="25" applyFont="1" applyAlignment="1">
      <alignment horizontal="center"/>
    </xf>
    <xf numFmtId="0" fontId="14" fillId="0" borderId="0" xfId="25" applyFont="1" applyAlignment="1">
      <alignment horizontal="center"/>
    </xf>
    <xf numFmtId="0" fontId="9" fillId="0" borderId="0" xfId="25" applyFont="1" applyAlignment="1">
      <alignment horizontal="center"/>
    </xf>
    <xf numFmtId="0" fontId="15" fillId="0" borderId="0" xfId="25" applyFont="1" applyAlignment="1">
      <alignment horizontal="center"/>
    </xf>
    <xf numFmtId="0" fontId="12" fillId="0" borderId="0" xfId="25" applyFont="1" applyBorder="1" applyAlignment="1">
      <alignment horizontal="center"/>
    </xf>
    <xf numFmtId="0" fontId="14" fillId="0" borderId="16" xfId="25" applyFont="1" applyBorder="1" applyAlignment="1">
      <alignment horizontal="center"/>
    </xf>
    <xf numFmtId="0" fontId="11" fillId="0" borderId="0" xfId="25" applyFont="1" applyAlignment="1">
      <alignment horizontal="center"/>
    </xf>
    <xf numFmtId="0" fontId="0" fillId="0" borderId="0" xfId="0" applyAlignment="1">
      <alignment horizontal="center"/>
    </xf>
    <xf numFmtId="49" fontId="9" fillId="0" borderId="18" xfId="7" applyNumberFormat="1" applyFont="1" applyBorder="1" applyAlignment="1">
      <alignment horizontal="center" vertical="center"/>
    </xf>
    <xf numFmtId="49" fontId="9" fillId="0" borderId="1" xfId="7" applyNumberFormat="1" applyFont="1" applyBorder="1" applyAlignment="1">
      <alignment horizontal="center" vertical="center"/>
    </xf>
    <xf numFmtId="0" fontId="14" fillId="0" borderId="0" xfId="7" applyFont="1" applyAlignment="1">
      <alignment horizontal="center"/>
    </xf>
    <xf numFmtId="0" fontId="14" fillId="0" borderId="0" xfId="7" applyNumberFormat="1" applyFont="1" applyAlignment="1">
      <alignment horizontal="center"/>
    </xf>
    <xf numFmtId="0" fontId="13" fillId="0" borderId="6" xfId="7" applyFont="1" applyBorder="1" applyAlignment="1">
      <alignment horizontal="center" vertical="center" wrapText="1"/>
    </xf>
    <xf numFmtId="0" fontId="9" fillId="0" borderId="18" xfId="7" applyFont="1" applyBorder="1" applyAlignment="1">
      <alignment horizontal="center"/>
    </xf>
    <xf numFmtId="0" fontId="12" fillId="0" borderId="0" xfId="7" applyFont="1" applyBorder="1" applyAlignment="1">
      <alignment horizontal="center"/>
    </xf>
    <xf numFmtId="0" fontId="10" fillId="0" borderId="16" xfId="7" applyFont="1" applyBorder="1" applyAlignment="1">
      <alignment horizontal="center"/>
    </xf>
    <xf numFmtId="0" fontId="17" fillId="0" borderId="0" xfId="7" applyFont="1" applyAlignment="1">
      <alignment horizontal="center"/>
    </xf>
    <xf numFmtId="0" fontId="12" fillId="0" borderId="0" xfId="7" applyFont="1" applyAlignment="1">
      <alignment horizontal="center"/>
    </xf>
    <xf numFmtId="0" fontId="14" fillId="0" borderId="16" xfId="7" applyFont="1" applyBorder="1" applyAlignment="1">
      <alignment horizontal="center"/>
    </xf>
    <xf numFmtId="49" fontId="9" fillId="0" borderId="18" xfId="12" applyNumberFormat="1" applyFont="1" applyBorder="1" applyAlignment="1">
      <alignment horizontal="center" vertical="center"/>
    </xf>
    <xf numFmtId="49" fontId="9" fillId="0" borderId="18" xfId="15" applyNumberFormat="1" applyFont="1" applyBorder="1" applyAlignment="1">
      <alignment horizontal="center" vertical="center"/>
    </xf>
    <xf numFmtId="0" fontId="13" fillId="0" borderId="6" xfId="12" applyFont="1" applyBorder="1" applyAlignment="1">
      <alignment horizontal="center" vertical="center" wrapText="1"/>
    </xf>
    <xf numFmtId="0" fontId="9" fillId="0" borderId="18" xfId="12" applyFont="1" applyBorder="1" applyAlignment="1">
      <alignment horizontal="center"/>
    </xf>
    <xf numFmtId="0" fontId="14" fillId="0" borderId="0" xfId="12" applyNumberFormat="1" applyFont="1" applyAlignment="1">
      <alignment horizontal="center"/>
    </xf>
    <xf numFmtId="0" fontId="10" fillId="0" borderId="16" xfId="12" applyFont="1" applyBorder="1" applyAlignment="1">
      <alignment horizontal="center"/>
    </xf>
    <xf numFmtId="0" fontId="12" fillId="0" borderId="0" xfId="12" applyFont="1" applyAlignment="1">
      <alignment horizontal="center"/>
    </xf>
    <xf numFmtId="0" fontId="14" fillId="0" borderId="0" xfId="12" applyFont="1" applyAlignment="1">
      <alignment horizontal="center"/>
    </xf>
    <xf numFmtId="0" fontId="12" fillId="0" borderId="0" xfId="12" applyFont="1" applyBorder="1" applyAlignment="1">
      <alignment horizontal="center"/>
    </xf>
    <xf numFmtId="0" fontId="14" fillId="0" borderId="16" xfId="12" applyFont="1" applyBorder="1" applyAlignment="1">
      <alignment horizontal="center"/>
    </xf>
    <xf numFmtId="49" fontId="9" fillId="0" borderId="18" xfId="14" applyNumberFormat="1" applyFont="1" applyBorder="1" applyAlignment="1">
      <alignment horizontal="center" vertical="center"/>
    </xf>
    <xf numFmtId="0" fontId="13" fillId="0" borderId="6" xfId="14" applyFont="1" applyBorder="1" applyAlignment="1">
      <alignment horizontal="center" vertical="center" wrapText="1"/>
    </xf>
    <xf numFmtId="0" fontId="9" fillId="0" borderId="18" xfId="14" applyFont="1" applyBorder="1" applyAlignment="1">
      <alignment horizontal="center"/>
    </xf>
    <xf numFmtId="0" fontId="14" fillId="0" borderId="0" xfId="14" applyNumberFormat="1" applyFont="1" applyAlignment="1">
      <alignment horizontal="center"/>
    </xf>
    <xf numFmtId="0" fontId="10" fillId="0" borderId="16" xfId="14" applyFont="1" applyBorder="1" applyAlignment="1">
      <alignment horizontal="center"/>
    </xf>
    <xf numFmtId="0" fontId="12" fillId="0" borderId="0" xfId="14" applyFont="1" applyAlignment="1">
      <alignment horizontal="center"/>
    </xf>
    <xf numFmtId="0" fontId="14" fillId="0" borderId="0" xfId="14" applyFont="1" applyAlignment="1">
      <alignment horizontal="center"/>
    </xf>
    <xf numFmtId="0" fontId="12" fillId="0" borderId="0" xfId="14" applyFont="1" applyBorder="1" applyAlignment="1">
      <alignment horizontal="center"/>
    </xf>
    <xf numFmtId="0" fontId="14" fillId="0" borderId="16" xfId="14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13" fillId="0" borderId="6" xfId="15" applyFont="1" applyBorder="1" applyAlignment="1">
      <alignment horizontal="center" vertical="center" wrapText="1"/>
    </xf>
    <xf numFmtId="0" fontId="9" fillId="0" borderId="18" xfId="15" applyFont="1" applyBorder="1" applyAlignment="1">
      <alignment horizontal="center"/>
    </xf>
    <xf numFmtId="0" fontId="14" fillId="0" borderId="0" xfId="15" applyNumberFormat="1" applyFont="1" applyAlignment="1">
      <alignment horizontal="center"/>
    </xf>
    <xf numFmtId="0" fontId="10" fillId="0" borderId="16" xfId="15" applyFont="1" applyBorder="1" applyAlignment="1">
      <alignment horizontal="center"/>
    </xf>
    <xf numFmtId="0" fontId="12" fillId="0" borderId="0" xfId="15" applyFont="1" applyAlignment="1">
      <alignment horizontal="center"/>
    </xf>
    <xf numFmtId="0" fontId="14" fillId="0" borderId="0" xfId="15" applyFont="1" applyAlignment="1">
      <alignment horizontal="center"/>
    </xf>
    <xf numFmtId="0" fontId="12" fillId="0" borderId="0" xfId="15" applyFont="1" applyBorder="1" applyAlignment="1">
      <alignment horizontal="center"/>
    </xf>
    <xf numFmtId="0" fontId="14" fillId="0" borderId="16" xfId="15" applyFont="1" applyBorder="1" applyAlignment="1">
      <alignment horizontal="center"/>
    </xf>
    <xf numFmtId="0" fontId="10" fillId="0" borderId="16" xfId="13" applyFont="1" applyBorder="1" applyAlignment="1">
      <alignment horizontal="center"/>
    </xf>
    <xf numFmtId="0" fontId="12" fillId="0" borderId="0" xfId="13" applyFont="1" applyAlignment="1">
      <alignment horizontal="center"/>
    </xf>
    <xf numFmtId="0" fontId="14" fillId="0" borderId="0" xfId="13" applyFont="1" applyAlignment="1">
      <alignment horizontal="center"/>
    </xf>
    <xf numFmtId="0" fontId="12" fillId="0" borderId="0" xfId="13" applyFont="1" applyBorder="1" applyAlignment="1">
      <alignment horizontal="center"/>
    </xf>
    <xf numFmtId="0" fontId="14" fillId="0" borderId="16" xfId="13" applyFont="1" applyBorder="1" applyAlignment="1">
      <alignment horizontal="center"/>
    </xf>
    <xf numFmtId="49" fontId="17" fillId="0" borderId="0" xfId="13" applyNumberFormat="1" applyFont="1" applyAlignment="1">
      <alignment horizontal="center"/>
    </xf>
    <xf numFmtId="0" fontId="15" fillId="0" borderId="0" xfId="13" applyFont="1" applyAlignment="1">
      <alignment horizontal="center"/>
    </xf>
    <xf numFmtId="49" fontId="9" fillId="0" borderId="18" xfId="13" applyNumberFormat="1" applyFont="1" applyBorder="1" applyAlignment="1">
      <alignment horizontal="center" vertical="center"/>
    </xf>
    <xf numFmtId="49" fontId="9" fillId="0" borderId="1" xfId="13" applyNumberFormat="1" applyFont="1" applyBorder="1" applyAlignment="1">
      <alignment horizontal="center" vertical="center"/>
    </xf>
    <xf numFmtId="49" fontId="9" fillId="0" borderId="2" xfId="13" applyNumberFormat="1" applyFont="1" applyBorder="1" applyAlignment="1">
      <alignment horizontal="center" vertical="center"/>
    </xf>
    <xf numFmtId="0" fontId="13" fillId="0" borderId="6" xfId="13" applyFont="1" applyBorder="1" applyAlignment="1">
      <alignment horizontal="center" vertical="center" wrapText="1"/>
    </xf>
    <xf numFmtId="0" fontId="9" fillId="0" borderId="7" xfId="13" applyFont="1" applyBorder="1" applyAlignment="1">
      <alignment horizontal="center" vertical="center" wrapText="1"/>
    </xf>
    <xf numFmtId="0" fontId="9" fillId="0" borderId="4" xfId="13" applyFont="1" applyBorder="1" applyAlignment="1">
      <alignment horizontal="center" vertical="center" wrapText="1"/>
    </xf>
    <xf numFmtId="0" fontId="14" fillId="0" borderId="0" xfId="13" applyNumberFormat="1" applyFont="1" applyAlignment="1">
      <alignment horizontal="center"/>
    </xf>
    <xf numFmtId="0" fontId="9" fillId="0" borderId="18" xfId="13" applyFont="1" applyBorder="1" applyAlignment="1">
      <alignment horizontal="center"/>
    </xf>
    <xf numFmtId="0" fontId="9" fillId="0" borderId="1" xfId="13" applyFont="1" applyBorder="1" applyAlignment="1">
      <alignment horizontal="center"/>
    </xf>
    <xf numFmtId="0" fontId="9" fillId="0" borderId="2" xfId="13" applyFont="1" applyBorder="1" applyAlignment="1">
      <alignment horizontal="center"/>
    </xf>
    <xf numFmtId="0" fontId="10" fillId="0" borderId="16" xfId="16" applyFont="1" applyBorder="1" applyAlignment="1">
      <alignment horizontal="center"/>
    </xf>
    <xf numFmtId="0" fontId="12" fillId="0" borderId="0" xfId="16" applyFont="1" applyAlignment="1">
      <alignment horizontal="center"/>
    </xf>
    <xf numFmtId="0" fontId="14" fillId="0" borderId="0" xfId="16" applyFont="1" applyAlignment="1">
      <alignment horizontal="center"/>
    </xf>
    <xf numFmtId="0" fontId="12" fillId="0" borderId="0" xfId="16" applyFont="1" applyBorder="1" applyAlignment="1">
      <alignment horizontal="center"/>
    </xf>
    <xf numFmtId="0" fontId="14" fillId="0" borderId="16" xfId="16" applyFont="1" applyBorder="1" applyAlignment="1">
      <alignment horizontal="center"/>
    </xf>
    <xf numFmtId="49" fontId="17" fillId="0" borderId="0" xfId="16" applyNumberFormat="1" applyFont="1" applyAlignment="1">
      <alignment horizontal="center"/>
    </xf>
    <xf numFmtId="49" fontId="9" fillId="0" borderId="18" xfId="16" applyNumberFormat="1" applyFont="1" applyBorder="1" applyAlignment="1">
      <alignment horizontal="center" vertical="center"/>
    </xf>
    <xf numFmtId="49" fontId="9" fillId="0" borderId="1" xfId="16" applyNumberFormat="1" applyFont="1" applyBorder="1" applyAlignment="1">
      <alignment horizontal="center" vertical="center"/>
    </xf>
    <xf numFmtId="49" fontId="9" fillId="0" borderId="2" xfId="16" applyNumberFormat="1" applyFont="1" applyBorder="1" applyAlignment="1">
      <alignment horizontal="center" vertical="center"/>
    </xf>
    <xf numFmtId="0" fontId="13" fillId="0" borderId="6" xfId="16" applyFont="1" applyBorder="1" applyAlignment="1">
      <alignment horizontal="center" vertical="center" wrapText="1"/>
    </xf>
    <xf numFmtId="0" fontId="9" fillId="0" borderId="7" xfId="16" applyFont="1" applyBorder="1" applyAlignment="1">
      <alignment horizontal="center" vertical="center" wrapText="1"/>
    </xf>
    <xf numFmtId="0" fontId="9" fillId="0" borderId="4" xfId="16" applyFont="1" applyBorder="1" applyAlignment="1">
      <alignment horizontal="center" vertical="center" wrapText="1"/>
    </xf>
    <xf numFmtId="0" fontId="9" fillId="0" borderId="18" xfId="16" applyFont="1" applyBorder="1" applyAlignment="1">
      <alignment horizontal="center"/>
    </xf>
    <xf numFmtId="0" fontId="9" fillId="0" borderId="1" xfId="16" applyFont="1" applyBorder="1" applyAlignment="1">
      <alignment horizontal="center"/>
    </xf>
    <xf numFmtId="0" fontId="9" fillId="0" borderId="2" xfId="16" applyFont="1" applyBorder="1" applyAlignment="1">
      <alignment horizontal="center"/>
    </xf>
    <xf numFmtId="0" fontId="14" fillId="0" borderId="0" xfId="16" applyNumberFormat="1" applyFont="1" applyAlignment="1">
      <alignment horizontal="center"/>
    </xf>
    <xf numFmtId="0" fontId="13" fillId="0" borderId="6" xfId="17" applyFont="1" applyBorder="1" applyAlignment="1">
      <alignment horizontal="center" vertical="center" wrapText="1"/>
    </xf>
    <xf numFmtId="0" fontId="9" fillId="0" borderId="18" xfId="17" applyFont="1" applyBorder="1" applyAlignment="1">
      <alignment horizontal="center"/>
    </xf>
    <xf numFmtId="0" fontId="14" fillId="0" borderId="0" xfId="17" applyFont="1" applyAlignment="1">
      <alignment horizontal="center"/>
    </xf>
    <xf numFmtId="0" fontId="14" fillId="0" borderId="0" xfId="17" applyNumberFormat="1" applyFont="1" applyAlignment="1">
      <alignment horizontal="center"/>
    </xf>
    <xf numFmtId="49" fontId="9" fillId="0" borderId="18" xfId="17" applyNumberFormat="1" applyFont="1" applyBorder="1" applyAlignment="1">
      <alignment horizontal="center" vertical="center"/>
    </xf>
    <xf numFmtId="49" fontId="9" fillId="3" borderId="18" xfId="17" applyNumberFormat="1" applyFont="1" applyFill="1" applyBorder="1" applyAlignment="1">
      <alignment horizontal="center" vertical="center"/>
    </xf>
    <xf numFmtId="49" fontId="17" fillId="0" borderId="0" xfId="17" applyNumberFormat="1" applyFont="1" applyAlignment="1">
      <alignment horizontal="center"/>
    </xf>
    <xf numFmtId="49" fontId="34" fillId="0" borderId="0" xfId="0" applyNumberFormat="1" applyFont="1" applyAlignment="1">
      <alignment horizontal="center"/>
    </xf>
    <xf numFmtId="0" fontId="10" fillId="0" borderId="16" xfId="17" applyFont="1" applyBorder="1" applyAlignment="1">
      <alignment horizontal="center"/>
    </xf>
    <xf numFmtId="0" fontId="12" fillId="0" borderId="0" xfId="17" applyFont="1" applyAlignment="1">
      <alignment horizontal="center"/>
    </xf>
    <xf numFmtId="0" fontId="12" fillId="0" borderId="0" xfId="17" applyFont="1" applyBorder="1" applyAlignment="1">
      <alignment horizontal="center"/>
    </xf>
    <xf numFmtId="0" fontId="14" fillId="0" borderId="16" xfId="17" applyFont="1" applyBorder="1" applyAlignment="1">
      <alignment horizontal="center"/>
    </xf>
    <xf numFmtId="0" fontId="13" fillId="0" borderId="6" xfId="18" applyFont="1" applyBorder="1" applyAlignment="1">
      <alignment horizontal="center" vertical="center" wrapText="1"/>
    </xf>
    <xf numFmtId="0" fontId="9" fillId="0" borderId="18" xfId="18" applyFont="1" applyBorder="1" applyAlignment="1">
      <alignment horizontal="center"/>
    </xf>
    <xf numFmtId="0" fontId="14" fillId="0" borderId="0" xfId="18" applyFont="1" applyAlignment="1">
      <alignment horizontal="center"/>
    </xf>
    <xf numFmtId="0" fontId="14" fillId="0" borderId="0" xfId="18" applyNumberFormat="1" applyFont="1" applyAlignment="1">
      <alignment horizontal="center"/>
    </xf>
    <xf numFmtId="49" fontId="9" fillId="0" borderId="18" xfId="18" applyNumberFormat="1" applyFont="1" applyBorder="1" applyAlignment="1">
      <alignment horizontal="center" vertical="center"/>
    </xf>
    <xf numFmtId="49" fontId="17" fillId="0" borderId="0" xfId="18" applyNumberFormat="1" applyFont="1" applyAlignment="1">
      <alignment horizontal="center"/>
    </xf>
    <xf numFmtId="0" fontId="10" fillId="0" borderId="16" xfId="18" applyFont="1" applyBorder="1" applyAlignment="1">
      <alignment horizontal="center"/>
    </xf>
    <xf numFmtId="0" fontId="12" fillId="0" borderId="0" xfId="18" applyFont="1" applyAlignment="1">
      <alignment horizontal="center"/>
    </xf>
    <xf numFmtId="0" fontId="12" fillId="0" borderId="0" xfId="18" applyFont="1" applyBorder="1" applyAlignment="1">
      <alignment horizontal="center"/>
    </xf>
    <xf numFmtId="0" fontId="14" fillId="0" borderId="16" xfId="18" applyFont="1" applyBorder="1" applyAlignment="1">
      <alignment horizontal="center"/>
    </xf>
    <xf numFmtId="0" fontId="13" fillId="0" borderId="6" xfId="19" applyFont="1" applyBorder="1" applyAlignment="1">
      <alignment horizontal="center" vertical="center" wrapText="1"/>
    </xf>
    <xf numFmtId="0" fontId="9" fillId="0" borderId="18" xfId="19" applyFont="1" applyBorder="1" applyAlignment="1">
      <alignment horizontal="center"/>
    </xf>
    <xf numFmtId="0" fontId="14" fillId="0" borderId="0" xfId="19" applyFont="1" applyAlignment="1">
      <alignment horizontal="center"/>
    </xf>
    <xf numFmtId="0" fontId="14" fillId="0" borderId="0" xfId="19" applyNumberFormat="1" applyFont="1" applyAlignment="1">
      <alignment horizontal="center"/>
    </xf>
    <xf numFmtId="49" fontId="9" fillId="0" borderId="18" xfId="19" applyNumberFormat="1" applyFont="1" applyBorder="1" applyAlignment="1">
      <alignment horizontal="center" vertical="center"/>
    </xf>
    <xf numFmtId="49" fontId="17" fillId="0" borderId="0" xfId="19" applyNumberFormat="1" applyFont="1" applyAlignment="1">
      <alignment horizontal="center"/>
    </xf>
    <xf numFmtId="0" fontId="10" fillId="0" borderId="16" xfId="19" applyFont="1" applyBorder="1" applyAlignment="1">
      <alignment horizontal="center"/>
    </xf>
    <xf numFmtId="0" fontId="12" fillId="0" borderId="0" xfId="19" applyFont="1" applyAlignment="1">
      <alignment horizontal="center"/>
    </xf>
    <xf numFmtId="0" fontId="12" fillId="0" borderId="0" xfId="19" applyFont="1" applyBorder="1" applyAlignment="1">
      <alignment horizontal="center"/>
    </xf>
    <xf numFmtId="0" fontId="14" fillId="0" borderId="16" xfId="19" applyFont="1" applyBorder="1" applyAlignment="1">
      <alignment horizontal="center"/>
    </xf>
    <xf numFmtId="49" fontId="9" fillId="0" borderId="1" xfId="19" applyNumberFormat="1" applyFont="1" applyBorder="1" applyAlignment="1">
      <alignment horizontal="center" vertical="center"/>
    </xf>
    <xf numFmtId="49" fontId="9" fillId="0" borderId="2" xfId="19" applyNumberFormat="1" applyFont="1" applyBorder="1" applyAlignment="1">
      <alignment horizontal="center" vertical="center"/>
    </xf>
    <xf numFmtId="49" fontId="0" fillId="0" borderId="0" xfId="0" applyNumberFormat="1" applyAlignment="1"/>
    <xf numFmtId="0" fontId="15" fillId="0" borderId="16" xfId="19" applyFont="1" applyBorder="1" applyAlignment="1">
      <alignment horizontal="center"/>
    </xf>
    <xf numFmtId="0" fontId="0" fillId="0" borderId="16" xfId="0" applyBorder="1" applyAlignment="1"/>
    <xf numFmtId="0" fontId="9" fillId="0" borderId="16" xfId="19" applyFont="1" applyBorder="1" applyAlignment="1">
      <alignment horizontal="center"/>
    </xf>
    <xf numFmtId="0" fontId="9" fillId="0" borderId="18" xfId="10" applyFont="1" applyBorder="1" applyAlignment="1">
      <alignment horizontal="center"/>
    </xf>
    <xf numFmtId="0" fontId="9" fillId="0" borderId="1" xfId="10" applyFont="1" applyBorder="1" applyAlignment="1">
      <alignment horizontal="center"/>
    </xf>
    <xf numFmtId="0" fontId="13" fillId="0" borderId="6" xfId="10" applyFont="1" applyBorder="1" applyAlignment="1">
      <alignment horizontal="center" vertical="center" wrapText="1"/>
    </xf>
    <xf numFmtId="0" fontId="9" fillId="0" borderId="7" xfId="10" applyFont="1" applyBorder="1" applyAlignment="1">
      <alignment horizontal="center" vertical="center" wrapText="1"/>
    </xf>
    <xf numFmtId="0" fontId="9" fillId="0" borderId="4" xfId="10" applyFont="1" applyBorder="1" applyAlignment="1">
      <alignment horizontal="center" vertical="center" wrapText="1"/>
    </xf>
    <xf numFmtId="0" fontId="9" fillId="0" borderId="2" xfId="10" applyFont="1" applyBorder="1" applyAlignment="1">
      <alignment horizontal="center"/>
    </xf>
    <xf numFmtId="0" fontId="47" fillId="0" borderId="26" xfId="70" applyFont="1" applyBorder="1" applyAlignment="1">
      <alignment horizontal="center"/>
    </xf>
    <xf numFmtId="0" fontId="47" fillId="0" borderId="27" xfId="70" applyFont="1" applyBorder="1" applyAlignment="1">
      <alignment horizontal="center"/>
    </xf>
    <xf numFmtId="0" fontId="47" fillId="0" borderId="28" xfId="70" applyFont="1" applyBorder="1" applyAlignment="1">
      <alignment horizontal="center"/>
    </xf>
    <xf numFmtId="0" fontId="14" fillId="0" borderId="0" xfId="10" applyFont="1" applyAlignment="1">
      <alignment horizontal="center"/>
    </xf>
    <xf numFmtId="0" fontId="18" fillId="0" borderId="0" xfId="10" applyFont="1" applyBorder="1" applyAlignment="1">
      <alignment horizontal="right"/>
    </xf>
    <xf numFmtId="0" fontId="13" fillId="0" borderId="27" xfId="10" applyFont="1" applyBorder="1" applyAlignment="1">
      <alignment horizontal="center"/>
    </xf>
    <xf numFmtId="0" fontId="12" fillId="0" borderId="27" xfId="10" applyFont="1" applyBorder="1" applyAlignment="1">
      <alignment horizontal="center"/>
    </xf>
    <xf numFmtId="0" fontId="9" fillId="0" borderId="27" xfId="10" applyFont="1" applyBorder="1" applyAlignment="1">
      <alignment horizontal="center"/>
    </xf>
    <xf numFmtId="0" fontId="10" fillId="0" borderId="0" xfId="10" applyFont="1" applyAlignment="1">
      <alignment horizontal="center"/>
    </xf>
    <xf numFmtId="0" fontId="9" fillId="0" borderId="0" xfId="10" applyFont="1" applyAlignment="1">
      <alignment horizontal="center"/>
    </xf>
    <xf numFmtId="0" fontId="9" fillId="0" borderId="0" xfId="10" applyFont="1" applyBorder="1" applyAlignment="1">
      <alignment horizontal="center"/>
    </xf>
    <xf numFmtId="0" fontId="15" fillId="0" borderId="16" xfId="10" applyFont="1" applyBorder="1" applyAlignment="1">
      <alignment horizontal="center"/>
    </xf>
    <xf numFmtId="0" fontId="10" fillId="0" borderId="16" xfId="10" applyFont="1" applyBorder="1" applyAlignment="1">
      <alignment horizontal="center"/>
    </xf>
    <xf numFmtId="0" fontId="47" fillId="0" borderId="26" xfId="74" applyFont="1" applyBorder="1" applyAlignment="1">
      <alignment horizontal="center"/>
    </xf>
    <xf numFmtId="0" fontId="47" fillId="0" borderId="27" xfId="74" applyFont="1" applyBorder="1" applyAlignment="1">
      <alignment horizontal="center"/>
    </xf>
    <xf numFmtId="0" fontId="47" fillId="0" borderId="28" xfId="74" applyFont="1" applyBorder="1" applyAlignment="1">
      <alignment horizontal="center"/>
    </xf>
    <xf numFmtId="0" fontId="14" fillId="0" borderId="0" xfId="31" applyFont="1" applyAlignment="1">
      <alignment horizontal="left"/>
    </xf>
    <xf numFmtId="49" fontId="10" fillId="0" borderId="0" xfId="31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3" fillId="0" borderId="4" xfId="31" applyFont="1" applyBorder="1" applyAlignment="1">
      <alignment horizontal="center" vertical="center" wrapText="1"/>
    </xf>
    <xf numFmtId="0" fontId="10" fillId="0" borderId="1" xfId="31" applyFont="1" applyBorder="1" applyAlignment="1">
      <alignment horizontal="center"/>
    </xf>
    <xf numFmtId="0" fontId="10" fillId="0" borderId="2" xfId="31" applyFont="1" applyBorder="1" applyAlignment="1">
      <alignment horizontal="center"/>
    </xf>
    <xf numFmtId="166" fontId="10" fillId="0" borderId="0" xfId="0" applyNumberFormat="1" applyFont="1" applyAlignment="1">
      <alignment horizontal="left"/>
    </xf>
    <xf numFmtId="0" fontId="9" fillId="0" borderId="0" xfId="31" applyFont="1" applyAlignment="1">
      <alignment horizontal="left"/>
    </xf>
    <xf numFmtId="0" fontId="20" fillId="0" borderId="0" xfId="70" applyFont="1" applyAlignment="1">
      <alignment horizontal="center"/>
    </xf>
    <xf numFmtId="0" fontId="19" fillId="0" borderId="0" xfId="70" applyFont="1" applyAlignment="1"/>
    <xf numFmtId="49" fontId="19" fillId="0" borderId="0" xfId="70" applyNumberFormat="1" applyFont="1" applyAlignment="1">
      <alignment horizontal="center"/>
    </xf>
    <xf numFmtId="0" fontId="36" fillId="0" borderId="4" xfId="70" applyBorder="1" applyAlignment="1">
      <alignment horizontal="center" wrapText="1"/>
    </xf>
    <xf numFmtId="0" fontId="14" fillId="0" borderId="18" xfId="31" applyFont="1" applyBorder="1" applyAlignment="1">
      <alignment horizontal="center"/>
    </xf>
    <xf numFmtId="0" fontId="36" fillId="0" borderId="1" xfId="70" applyFont="1" applyBorder="1" applyAlignment="1">
      <alignment horizontal="center"/>
    </xf>
    <xf numFmtId="0" fontId="36" fillId="0" borderId="2" xfId="70" applyFont="1" applyBorder="1" applyAlignment="1">
      <alignment horizontal="center"/>
    </xf>
    <xf numFmtId="0" fontId="0" fillId="0" borderId="4" xfId="0" applyBorder="1" applyAlignment="1">
      <alignment horizontal="center" wrapText="1"/>
    </xf>
  </cellXfs>
  <cellStyles count="79">
    <cellStyle name="S8" xfId="72"/>
    <cellStyle name="Обычный" xfId="0" builtinId="0"/>
    <cellStyle name="Обычный 2" xfId="70"/>
    <cellStyle name="Обычный 2 2" xfId="71"/>
    <cellStyle name="Обычный 2 2 2" xfId="75"/>
    <cellStyle name="Обычный 2 3" xfId="74"/>
    <cellStyle name="Обычный 3" xfId="73"/>
    <cellStyle name="Обычный 37" xfId="1"/>
    <cellStyle name="Обычный 38" xfId="2"/>
    <cellStyle name="Обычный 39" xfId="3"/>
    <cellStyle name="Обычный 4" xfId="76"/>
    <cellStyle name="Обычный 40" xfId="4"/>
    <cellStyle name="Обычный 41" xfId="5"/>
    <cellStyle name="Обычный 42" xfId="6"/>
    <cellStyle name="Обычный 5" xfId="77"/>
    <cellStyle name="Обычный 6" xfId="78"/>
    <cellStyle name="Обычный_ГДЗ (РП 6)" xfId="7"/>
    <cellStyle name="Обычный_Мол1,2" xfId="8"/>
    <cellStyle name="Обычный_Мол3,Оч" xfId="9"/>
    <cellStyle name="Обычный_РТП 25-Т1,Т2" xfId="10"/>
    <cellStyle name="Обычный_Соколреммаш" xfId="11"/>
    <cellStyle name="Обычный_Сокольский ЦБК 1" xfId="12"/>
    <cellStyle name="Обычный_Сокольский ЦБК 110" xfId="13"/>
    <cellStyle name="Обычный_Сокольский ЦБК 2" xfId="14"/>
    <cellStyle name="Обычный_Сокольский ЦБК 3" xfId="15"/>
    <cellStyle name="Обычный_Сухонский ЦБК 1" xfId="16"/>
    <cellStyle name="Обычный_Сухонский ЦБК 2" xfId="17"/>
    <cellStyle name="Обычный_Сухонский ЦБК 3" xfId="18"/>
    <cellStyle name="Обычный_Сухонский ЦБК 4" xfId="19"/>
    <cellStyle name="Обычный_Т1(ЗРУФ1), Т3 (ЗРУФ 20)" xfId="20"/>
    <cellStyle name="Обычный_Т1(РП 5 Ф3)Т2 (РП 5 Ф17)" xfId="21"/>
    <cellStyle name="Обычный_Т2 (РП 9 Ф11)" xfId="22"/>
    <cellStyle name="Обычный_Табл.1" xfId="23"/>
    <cellStyle name="Обычный_Табл.1 ф Биокомплекс" xfId="24"/>
    <cellStyle name="Обычный_Табл.1 ф Райцентр" xfId="25"/>
    <cellStyle name="Обычный_Табл.1 ф Школа" xfId="26"/>
    <cellStyle name="Обычный_ТП 10 ЯЧ.5, 7" xfId="27"/>
    <cellStyle name="Обычный_ТП 34 ЯЧ. 2, 6" xfId="28"/>
    <cellStyle name="Обычный_Ф. РУБЦОВО" xfId="29"/>
    <cellStyle name="Обычный_ф.Коммунальный" xfId="30"/>
    <cellStyle name="Обычный_Ф.НИКИТИНО" xfId="31"/>
    <cellStyle name="Обычный_ф.Устье" xfId="32"/>
    <cellStyle name="Обычный_ЯЧ 10, 115 (РП 3)" xfId="33"/>
    <cellStyle name="Обычный_ЯЧ 30, ЯЧ.4 (ТП 54)" xfId="34"/>
    <cellStyle name="Обычный_ЯЧ 31, 47 (РП 29)" xfId="35"/>
    <cellStyle name="Обычный_ЯЧ. 1" xfId="36"/>
    <cellStyle name="Обычный_ЯЧ. 1, ЯЧ 20" xfId="37"/>
    <cellStyle name="Обычный_ЯЧ. 107, 114 (РП 23)" xfId="38"/>
    <cellStyle name="Обычный_ЯЧ. 11, 18 (РП 28)" xfId="39"/>
    <cellStyle name="Обычный_ЯЧ. 12, ЯЧ. 24 (РП 4)" xfId="40"/>
    <cellStyle name="Обычный_ЯЧ. 15" xfId="41"/>
    <cellStyle name="Обычный_ЯЧ. 19, 24 (РП 16)" xfId="42"/>
    <cellStyle name="Обычный_ЯЧ. 2(РП 36), 8(ТП 360)" xfId="43"/>
    <cellStyle name="Обычный_ЯЧ. 20(6 кВ)" xfId="44"/>
    <cellStyle name="Обычный_ЯЧ. 20, 21 (РП 7)" xfId="45"/>
    <cellStyle name="Обычный_ЯЧ. 24" xfId="46"/>
    <cellStyle name="Обычный_ЯЧ. 3 (ТП 319)" xfId="47"/>
    <cellStyle name="Обычный_ЯЧ. 3, 13 (тп 438)" xfId="48"/>
    <cellStyle name="Обычный_ЯЧ. 5, 12 (РП 1)" xfId="49"/>
    <cellStyle name="Обычный_ЯЧ. 53 (ВЛ 8)" xfId="50"/>
    <cellStyle name="Обычный_ЯЧ. 6 (ТП 535),24 (ТП 536)" xfId="51"/>
    <cellStyle name="Обычный_ЯЧ. 7 (вл №31)" xfId="52"/>
    <cellStyle name="Обычный_ЯЧ. 7, 4 (РП 20, ТП 595)" xfId="53"/>
    <cellStyle name="Обычный_ЯЧ.10, 25 (РП 38)" xfId="54"/>
    <cellStyle name="Обычный_ЯЧ.11. 28 (РП 31)" xfId="55"/>
    <cellStyle name="Обычный_ЯЧ.14, ЯЧ.10" xfId="56"/>
    <cellStyle name="Обычный_ЯЧ.14. ЯЧ 22 (РП 13)" xfId="57"/>
    <cellStyle name="Обычный_ЯЧ.15 (РП 10)," xfId="58"/>
    <cellStyle name="Обычный_ЯЧ.15, 32 (РП30)" xfId="59"/>
    <cellStyle name="Обычный_ЯЧ.17.ЯЧ.7" xfId="60"/>
    <cellStyle name="Обычный_ЯЧ.2, 23 (РП 19)" xfId="61"/>
    <cellStyle name="Обычный_ЯЧ.2, ЯЧ.3 (РП 1)" xfId="62"/>
    <cellStyle name="Обычный_ЯЧ.2. 21(РП 39)" xfId="63"/>
    <cellStyle name="Обычный_ЯЧ.28 (ТП 11)" xfId="64"/>
    <cellStyle name="Обычный_ЯЧ.33 (РП 35), ЯЧ.35 (РП 37)" xfId="65"/>
    <cellStyle name="Обычный_ЯЧ.33, 39 (РП 14)" xfId="66"/>
    <cellStyle name="Обычный_ЯЧ.4, 8" xfId="67"/>
    <cellStyle name="Обычный_ЯЧ.9 (ТП 182)" xfId="68"/>
    <cellStyle name="Финансовый" xfId="69" builtinId="3"/>
  </cellStyles>
  <dxfs count="12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theme="0" tint="-0.1499679555650502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externalLink" Target="externalLinks/externalLink1.xml"/><Relationship Id="rId13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externalLink" Target="externalLinks/externalLink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pub\&#1054;&#1044;&#1057;\&#1056;&#1077;&#1078;&#1080;&#1084;&#1085;&#1099;&#1077;_&#1076;&#1085;&#1080;\&#1056;&#1044;%2020.12.2023\&#1055;&#1054;%20&#1042;&#1086;&#1083;&#1086;&#1075;&#1086;&#1076;&#1089;&#1082;&#1086;&#1077;\&#1055;&#1057;%20&#1061;&#1072;&#1088;&#1086;&#1074;&#1089;&#108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pub\&#1054;&#1044;&#1057;\&#1056;&#1077;&#1078;&#1080;&#1084;&#1085;&#1099;&#1077;_&#1076;&#1085;&#1080;\&#1056;&#1044;%2020.12.2023\&#1055;&#1054;%20&#1042;&#1086;&#1083;&#1086;&#1075;&#1086;&#1076;&#1089;&#1082;&#1086;&#1077;\ELS0006045163_LoadProfile_2023-12-20_2023-12-21_&#1074;&#1074;&#1086;&#1076;%20_2_&#1050;&#1058;&#1055;-42_&#1055;&#1086;&#1085;&#1086;&#1084;&#1072;&#1088;&#1077;&#1074;&#108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pub\&#1054;&#1044;&#1057;\&#1056;&#1077;&#1078;&#1080;&#1084;&#1085;&#1099;&#1077;_&#1076;&#1085;&#1080;\&#1056;&#1044;%2020.12.2023\&#1055;&#1054;%20&#1042;&#1086;&#1083;&#1086;&#1075;&#1086;&#1076;&#1089;&#1082;&#1086;&#1077;\ELS0006045151_LoadProfile_2023-12-20_2023-12-21_&#1074;&#1074;&#1086;&#1076;_3_&#1050;&#1058;&#1055;-&#1057;&#1082;&#1088;&#1077;&#1073;&#1080;&#1093;&#1086;&#1074;&#108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</sheetNames>
    <sheetDataSet>
      <sheetData sheetId="0">
        <row r="9">
          <cell r="B9">
            <v>34.380000000000003</v>
          </cell>
        </row>
        <row r="10">
          <cell r="B10">
            <v>29.82</v>
          </cell>
        </row>
        <row r="11">
          <cell r="B11">
            <v>27.96</v>
          </cell>
        </row>
        <row r="12">
          <cell r="B12">
            <v>29.28</v>
          </cell>
        </row>
        <row r="13">
          <cell r="B13">
            <v>28.14</v>
          </cell>
        </row>
        <row r="14">
          <cell r="B14">
            <v>29.22</v>
          </cell>
        </row>
        <row r="15">
          <cell r="B15">
            <v>29.22</v>
          </cell>
        </row>
        <row r="16">
          <cell r="B16">
            <v>34.32</v>
          </cell>
        </row>
        <row r="17">
          <cell r="B17">
            <v>36.24</v>
          </cell>
        </row>
        <row r="18">
          <cell r="B18">
            <v>40.74</v>
          </cell>
        </row>
        <row r="19">
          <cell r="B19">
            <v>32.58</v>
          </cell>
        </row>
        <row r="20">
          <cell r="B20">
            <v>35.82</v>
          </cell>
        </row>
        <row r="21">
          <cell r="B21">
            <v>37.020000000000003</v>
          </cell>
        </row>
        <row r="22">
          <cell r="B22">
            <v>35.28</v>
          </cell>
        </row>
        <row r="23">
          <cell r="B23">
            <v>37.020000000000003</v>
          </cell>
        </row>
        <row r="24">
          <cell r="B24">
            <v>40.74</v>
          </cell>
        </row>
        <row r="25">
          <cell r="B25">
            <v>46.14</v>
          </cell>
        </row>
        <row r="26">
          <cell r="B26">
            <v>47.52</v>
          </cell>
        </row>
        <row r="27">
          <cell r="B27">
            <v>45.9</v>
          </cell>
        </row>
        <row r="28">
          <cell r="B28">
            <v>43.2</v>
          </cell>
        </row>
        <row r="29">
          <cell r="B29">
            <v>39.78</v>
          </cell>
        </row>
        <row r="30">
          <cell r="B30">
            <v>42.6</v>
          </cell>
        </row>
        <row r="31">
          <cell r="B31">
            <v>38.46</v>
          </cell>
        </row>
        <row r="32">
          <cell r="B32">
            <v>31.02</v>
          </cell>
        </row>
        <row r="33">
          <cell r="B33">
            <v>29.34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C2" t="str">
            <v>28.254</v>
          </cell>
          <cell r="D2" t="str">
            <v>7.302</v>
          </cell>
        </row>
        <row r="3">
          <cell r="C3" t="str">
            <v>25.596</v>
          </cell>
          <cell r="D3" t="str">
            <v>6.522</v>
          </cell>
        </row>
        <row r="4">
          <cell r="C4" t="str">
            <v>25.968</v>
          </cell>
          <cell r="D4" t="str">
            <v>7.002</v>
          </cell>
        </row>
        <row r="5">
          <cell r="C5" t="str">
            <v>24.834</v>
          </cell>
          <cell r="D5" t="str">
            <v>5.616</v>
          </cell>
        </row>
        <row r="6">
          <cell r="C6" t="str">
            <v>26.574</v>
          </cell>
          <cell r="D6" t="str">
            <v>6.828</v>
          </cell>
        </row>
        <row r="7">
          <cell r="C7" t="str">
            <v>25.488</v>
          </cell>
          <cell r="D7" t="str">
            <v>6.444</v>
          </cell>
        </row>
        <row r="8">
          <cell r="C8" t="str">
            <v>27.12</v>
          </cell>
          <cell r="D8" t="str">
            <v>6.126</v>
          </cell>
        </row>
        <row r="9">
          <cell r="C9" t="str">
            <v>30.636</v>
          </cell>
          <cell r="D9" t="str">
            <v>6.846</v>
          </cell>
        </row>
        <row r="10">
          <cell r="C10" t="str">
            <v>32.61</v>
          </cell>
          <cell r="D10" t="str">
            <v>5.622</v>
          </cell>
        </row>
        <row r="11">
          <cell r="C11" t="str">
            <v>32.094</v>
          </cell>
          <cell r="D11" t="str">
            <v>9.156</v>
          </cell>
        </row>
        <row r="12">
          <cell r="C12" t="str">
            <v>32.598</v>
          </cell>
          <cell r="D12" t="str">
            <v>14.376</v>
          </cell>
        </row>
        <row r="13">
          <cell r="C13" t="str">
            <v>31.692</v>
          </cell>
          <cell r="D13" t="str">
            <v>12.45</v>
          </cell>
        </row>
        <row r="14">
          <cell r="C14" t="str">
            <v>37.704</v>
          </cell>
          <cell r="D14" t="str">
            <v>14.832</v>
          </cell>
        </row>
        <row r="15">
          <cell r="C15" t="str">
            <v>28.338</v>
          </cell>
          <cell r="D15" t="str">
            <v>7.662</v>
          </cell>
        </row>
        <row r="16">
          <cell r="C16" t="str">
            <v>31.842</v>
          </cell>
          <cell r="D16" t="str">
            <v>13.662</v>
          </cell>
        </row>
        <row r="17">
          <cell r="C17" t="str">
            <v>32.604</v>
          </cell>
          <cell r="D17" t="str">
            <v>13.098</v>
          </cell>
        </row>
        <row r="18">
          <cell r="C18" t="str">
            <v>33.252</v>
          </cell>
          <cell r="D18" t="str">
            <v>10.152</v>
          </cell>
        </row>
        <row r="19">
          <cell r="C19" t="str">
            <v>37.02</v>
          </cell>
          <cell r="D19" t="str">
            <v>12.24</v>
          </cell>
        </row>
        <row r="20">
          <cell r="C20" t="str">
            <v>37.446</v>
          </cell>
          <cell r="D20" t="str">
            <v>7.416</v>
          </cell>
        </row>
        <row r="21">
          <cell r="C21" t="str">
            <v>34.212</v>
          </cell>
          <cell r="D21" t="str">
            <v>6.15</v>
          </cell>
        </row>
        <row r="22">
          <cell r="C22" t="str">
            <v>28.956</v>
          </cell>
          <cell r="D22" t="str">
            <v>7.08</v>
          </cell>
        </row>
        <row r="23">
          <cell r="C23" t="str">
            <v>30.33</v>
          </cell>
          <cell r="D23" t="str">
            <v>6.612</v>
          </cell>
        </row>
        <row r="24">
          <cell r="C24" t="str">
            <v>29.85</v>
          </cell>
          <cell r="D24" t="str">
            <v>6.822</v>
          </cell>
        </row>
        <row r="25">
          <cell r="C25" t="str">
            <v>28.926</v>
          </cell>
          <cell r="D25" t="str">
            <v>6.612</v>
          </cell>
        </row>
        <row r="26">
          <cell r="C26" t="str">
            <v>27.3</v>
          </cell>
          <cell r="D26" t="str">
            <v>6.906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C2" t="str">
            <v>19.944</v>
          </cell>
          <cell r="D2" t="str">
            <v>4.626</v>
          </cell>
        </row>
        <row r="3">
          <cell r="C3" t="str">
            <v>19.44</v>
          </cell>
          <cell r="D3" t="str">
            <v>4.188</v>
          </cell>
        </row>
        <row r="4">
          <cell r="C4" t="str">
            <v>16.374</v>
          </cell>
          <cell r="D4" t="str">
            <v>4.218</v>
          </cell>
        </row>
        <row r="5">
          <cell r="C5" t="str">
            <v>16.284</v>
          </cell>
          <cell r="D5" t="str">
            <v>4.632</v>
          </cell>
        </row>
        <row r="6">
          <cell r="C6" t="str">
            <v>16.08</v>
          </cell>
          <cell r="D6" t="str">
            <v>4.542</v>
          </cell>
        </row>
        <row r="7">
          <cell r="C7" t="str">
            <v>17.706</v>
          </cell>
          <cell r="D7" t="str">
            <v>4.158</v>
          </cell>
        </row>
        <row r="8">
          <cell r="C8" t="str">
            <v>20.292</v>
          </cell>
          <cell r="D8" t="str">
            <v>4.686</v>
          </cell>
        </row>
        <row r="9">
          <cell r="C9" t="str">
            <v>26.202</v>
          </cell>
          <cell r="D9" t="str">
            <v>4.362</v>
          </cell>
        </row>
        <row r="10">
          <cell r="C10" t="str">
            <v>25.05</v>
          </cell>
          <cell r="D10" t="str">
            <v>4.626</v>
          </cell>
        </row>
        <row r="11">
          <cell r="C11" t="str">
            <v>20.172</v>
          </cell>
          <cell r="D11" t="str">
            <v>3.798</v>
          </cell>
        </row>
        <row r="12">
          <cell r="C12" t="str">
            <v>21.336</v>
          </cell>
          <cell r="D12" t="str">
            <v>4.806</v>
          </cell>
        </row>
        <row r="13">
          <cell r="C13" t="str">
            <v>22.236</v>
          </cell>
          <cell r="D13" t="str">
            <v>4.836</v>
          </cell>
        </row>
        <row r="14">
          <cell r="C14" t="str">
            <v>20.424</v>
          </cell>
          <cell r="D14" t="str">
            <v>5.04</v>
          </cell>
        </row>
        <row r="15">
          <cell r="C15" t="str">
            <v>22.65</v>
          </cell>
          <cell r="D15" t="str">
            <v>5.076</v>
          </cell>
        </row>
        <row r="16">
          <cell r="C16" t="str">
            <v>22.854</v>
          </cell>
          <cell r="D16" t="str">
            <v>4.962</v>
          </cell>
        </row>
        <row r="17">
          <cell r="C17" t="str">
            <v>22.398</v>
          </cell>
          <cell r="D17" t="str">
            <v>3.918</v>
          </cell>
        </row>
        <row r="18">
          <cell r="C18" t="str">
            <v>24.768</v>
          </cell>
          <cell r="D18" t="str">
            <v>4.662</v>
          </cell>
        </row>
        <row r="19">
          <cell r="C19" t="str">
            <v>26.436</v>
          </cell>
          <cell r="D19" t="str">
            <v>3.906</v>
          </cell>
        </row>
        <row r="20">
          <cell r="C20" t="str">
            <v>30.666</v>
          </cell>
          <cell r="D20" t="str">
            <v>3.996</v>
          </cell>
        </row>
        <row r="21">
          <cell r="C21" t="str">
            <v>30.492</v>
          </cell>
          <cell r="D21" t="str">
            <v>4.086</v>
          </cell>
        </row>
        <row r="22">
          <cell r="C22" t="str">
            <v>36.354</v>
          </cell>
          <cell r="D22" t="str">
            <v>4.548</v>
          </cell>
        </row>
        <row r="23">
          <cell r="C23" t="str">
            <v>28.764</v>
          </cell>
          <cell r="D23" t="str">
            <v>4.356</v>
          </cell>
        </row>
        <row r="24">
          <cell r="C24" t="str">
            <v>25.05</v>
          </cell>
          <cell r="D24" t="str">
            <v>4.242</v>
          </cell>
        </row>
        <row r="25">
          <cell r="C25" t="str">
            <v>20.592</v>
          </cell>
          <cell r="D25" t="str">
            <v>4.17</v>
          </cell>
        </row>
        <row r="26">
          <cell r="C26" t="str">
            <v>18.9</v>
          </cell>
          <cell r="D26" t="str">
            <v>4.464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>
    <pageSetUpPr fitToPage="1"/>
  </sheetPr>
  <dimension ref="A1:IU163"/>
  <sheetViews>
    <sheetView zoomScale="85" zoomScaleNormal="85" zoomScaleSheetLayoutView="85" workbookViewId="0">
      <selection activeCell="C36" sqref="C36"/>
    </sheetView>
  </sheetViews>
  <sheetFormatPr defaultRowHeight="12.75"/>
  <cols>
    <col min="1" max="1" width="61.28515625" customWidth="1"/>
    <col min="2" max="2" width="30.7109375" customWidth="1"/>
    <col min="3" max="3" width="53" customWidth="1"/>
  </cols>
  <sheetData>
    <row r="1" spans="1:8" ht="20.25">
      <c r="A1" s="2080" t="s">
        <v>178</v>
      </c>
      <c r="B1" s="2080"/>
      <c r="C1" s="2080"/>
    </row>
    <row r="4" spans="1:8" ht="15.75">
      <c r="A4" s="1937" t="s">
        <v>155</v>
      </c>
      <c r="B4" s="1938" t="s">
        <v>157</v>
      </c>
      <c r="C4" s="1939" t="s">
        <v>156</v>
      </c>
    </row>
    <row r="5" spans="1:8" ht="15">
      <c r="A5" s="1528" t="s">
        <v>525</v>
      </c>
      <c r="B5" s="1093" t="s">
        <v>158</v>
      </c>
      <c r="C5" s="1076" t="s">
        <v>27</v>
      </c>
      <c r="D5" s="753"/>
      <c r="E5" s="753"/>
    </row>
    <row r="6" spans="1:8" ht="15">
      <c r="A6" s="777">
        <v>3</v>
      </c>
      <c r="B6" s="1093" t="s">
        <v>158</v>
      </c>
      <c r="C6" s="1788" t="s">
        <v>560</v>
      </c>
      <c r="D6" s="754"/>
      <c r="E6" s="754"/>
    </row>
    <row r="7" spans="1:8" ht="15">
      <c r="A7" s="777">
        <v>4</v>
      </c>
      <c r="B7" s="1093" t="s">
        <v>158</v>
      </c>
      <c r="C7" s="1077" t="s">
        <v>181</v>
      </c>
      <c r="D7" s="754"/>
      <c r="E7" s="754"/>
    </row>
    <row r="8" spans="1:8" ht="15">
      <c r="A8" s="1092" t="s">
        <v>238</v>
      </c>
      <c r="B8" s="1093" t="s">
        <v>158</v>
      </c>
      <c r="C8" s="1078" t="s">
        <v>31</v>
      </c>
      <c r="D8" s="755"/>
      <c r="E8" s="755"/>
    </row>
    <row r="9" spans="1:8" ht="15">
      <c r="A9" s="777">
        <v>10</v>
      </c>
      <c r="B9" s="1093" t="s">
        <v>158</v>
      </c>
      <c r="C9" s="1079" t="s">
        <v>39</v>
      </c>
      <c r="D9" s="756"/>
      <c r="E9" s="756"/>
    </row>
    <row r="10" spans="1:8" ht="15">
      <c r="A10" s="777">
        <v>11</v>
      </c>
      <c r="B10" s="1093" t="s">
        <v>158</v>
      </c>
      <c r="C10" s="1080" t="s">
        <v>159</v>
      </c>
    </row>
    <row r="11" spans="1:8" ht="15">
      <c r="A11" s="777" t="s">
        <v>190</v>
      </c>
      <c r="B11" s="1093" t="s">
        <v>158</v>
      </c>
      <c r="C11" s="1081" t="s">
        <v>196</v>
      </c>
      <c r="D11" s="757"/>
      <c r="E11" s="757"/>
    </row>
    <row r="12" spans="1:8" ht="15">
      <c r="A12" s="1528" t="s">
        <v>624</v>
      </c>
      <c r="B12" s="1093" t="s">
        <v>158</v>
      </c>
      <c r="C12" s="1082" t="s">
        <v>164</v>
      </c>
      <c r="D12" s="758"/>
      <c r="E12" s="758"/>
    </row>
    <row r="13" spans="1:8" ht="15">
      <c r="A13" s="1874" t="s">
        <v>626</v>
      </c>
      <c r="B13" s="1093"/>
      <c r="C13" s="1877" t="s">
        <v>625</v>
      </c>
      <c r="D13" s="758"/>
      <c r="E13" s="758"/>
    </row>
    <row r="14" spans="1:8" ht="15">
      <c r="A14" s="777">
        <v>22</v>
      </c>
      <c r="B14" s="1093" t="s">
        <v>158</v>
      </c>
      <c r="C14" s="1083" t="s">
        <v>160</v>
      </c>
      <c r="D14" s="759"/>
      <c r="E14" s="759"/>
      <c r="F14" s="759"/>
      <c r="G14" s="759"/>
    </row>
    <row r="15" spans="1:8" ht="15">
      <c r="A15" s="777">
        <v>23</v>
      </c>
      <c r="B15" s="1093" t="s">
        <v>158</v>
      </c>
      <c r="C15" s="1789" t="s">
        <v>541</v>
      </c>
      <c r="H15" s="925"/>
    </row>
    <row r="16" spans="1:8" ht="15">
      <c r="A16" s="777">
        <v>24</v>
      </c>
      <c r="B16" s="1093" t="s">
        <v>158</v>
      </c>
      <c r="C16" s="1789" t="s">
        <v>542</v>
      </c>
      <c r="H16" s="925"/>
    </row>
    <row r="17" spans="1:8" ht="15">
      <c r="A17" s="1092" t="s">
        <v>192</v>
      </c>
      <c r="B17" s="1093" t="s">
        <v>158</v>
      </c>
      <c r="C17" s="1084" t="s">
        <v>70</v>
      </c>
      <c r="D17" s="760"/>
      <c r="E17" s="760"/>
      <c r="H17" s="925"/>
    </row>
    <row r="18" spans="1:8" ht="15">
      <c r="A18" s="1797" t="s">
        <v>248</v>
      </c>
      <c r="B18" s="1093" t="s">
        <v>158</v>
      </c>
      <c r="C18" s="1085" t="s">
        <v>78</v>
      </c>
      <c r="D18" s="761"/>
      <c r="E18" s="761"/>
      <c r="H18" s="925"/>
    </row>
    <row r="19" spans="1:8" ht="15">
      <c r="A19" s="777" t="s">
        <v>193</v>
      </c>
      <c r="B19" s="1093" t="s">
        <v>158</v>
      </c>
      <c r="C19" s="1086" t="s">
        <v>92</v>
      </c>
      <c r="D19" s="762"/>
      <c r="E19" s="762"/>
      <c r="H19" s="925"/>
    </row>
    <row r="20" spans="1:8" ht="15">
      <c r="A20" s="1528" t="s">
        <v>553</v>
      </c>
      <c r="B20" s="1093" t="s">
        <v>158</v>
      </c>
      <c r="C20" s="1087" t="s">
        <v>145</v>
      </c>
      <c r="D20" s="763"/>
      <c r="E20" s="763"/>
      <c r="H20" s="925"/>
    </row>
    <row r="21" spans="1:8" ht="15">
      <c r="A21" s="1528" t="s">
        <v>618</v>
      </c>
      <c r="B21" s="1093" t="s">
        <v>158</v>
      </c>
      <c r="C21" s="1088" t="s">
        <v>99</v>
      </c>
      <c r="D21" s="764"/>
      <c r="E21" s="764"/>
      <c r="H21" s="925"/>
    </row>
    <row r="22" spans="1:8" ht="15">
      <c r="A22" s="777">
        <v>42</v>
      </c>
      <c r="B22" s="1093" t="s">
        <v>158</v>
      </c>
      <c r="C22" s="1089" t="s">
        <v>106</v>
      </c>
      <c r="D22" s="765"/>
      <c r="E22" s="765"/>
      <c r="H22" s="925"/>
    </row>
    <row r="23" spans="1:8" ht="15">
      <c r="A23" s="777" t="s">
        <v>198</v>
      </c>
      <c r="B23" s="1093" t="s">
        <v>158</v>
      </c>
      <c r="C23" s="1090" t="s">
        <v>24</v>
      </c>
      <c r="D23" s="766"/>
      <c r="E23" s="766"/>
      <c r="H23" s="925"/>
    </row>
    <row r="24" spans="1:8" ht="15">
      <c r="A24" s="777">
        <v>45</v>
      </c>
      <c r="B24" s="1093" t="s">
        <v>158</v>
      </c>
      <c r="C24" s="1090" t="s">
        <v>197</v>
      </c>
      <c r="D24" s="766"/>
      <c r="E24" s="766"/>
      <c r="H24" s="925"/>
    </row>
    <row r="25" spans="1:8" ht="15.75">
      <c r="A25" s="777">
        <v>46</v>
      </c>
      <c r="B25" s="1094" t="s">
        <v>395</v>
      </c>
      <c r="C25" s="1069" t="s">
        <v>172</v>
      </c>
      <c r="D25" s="767"/>
      <c r="E25" s="767"/>
      <c r="H25" s="925"/>
    </row>
    <row r="26" spans="1:8" ht="15.75">
      <c r="A26" s="1528" t="s">
        <v>554</v>
      </c>
      <c r="B26" s="1095" t="s">
        <v>396</v>
      </c>
      <c r="C26" s="1070" t="s">
        <v>116</v>
      </c>
      <c r="D26" s="768"/>
      <c r="E26" s="768"/>
      <c r="H26" s="925"/>
    </row>
    <row r="27" spans="1:8" ht="15.75">
      <c r="A27" s="1528" t="s">
        <v>534</v>
      </c>
      <c r="B27" s="1096" t="s">
        <v>397</v>
      </c>
      <c r="C27" s="1071" t="s">
        <v>122</v>
      </c>
      <c r="D27" s="769"/>
      <c r="E27" s="769"/>
      <c r="H27" s="925"/>
    </row>
    <row r="28" spans="1:8" ht="15">
      <c r="A28" s="1528" t="s">
        <v>663</v>
      </c>
      <c r="B28" s="1097" t="s">
        <v>398</v>
      </c>
      <c r="C28" s="1091" t="s">
        <v>125</v>
      </c>
      <c r="D28" s="770"/>
      <c r="E28" s="770"/>
      <c r="H28" s="925"/>
    </row>
    <row r="29" spans="1:8" ht="15.75">
      <c r="A29" s="1528">
        <v>53</v>
      </c>
      <c r="B29" s="1098" t="s">
        <v>399</v>
      </c>
      <c r="C29" s="1851" t="s">
        <v>630</v>
      </c>
      <c r="D29" s="770"/>
      <c r="E29" s="770"/>
      <c r="H29" s="925"/>
    </row>
    <row r="30" spans="1:8" ht="15.75">
      <c r="A30" s="777">
        <v>54.55</v>
      </c>
      <c r="B30" s="1098" t="s">
        <v>399</v>
      </c>
      <c r="C30" s="1072" t="s">
        <v>129</v>
      </c>
      <c r="D30" s="771"/>
      <c r="E30" s="771"/>
      <c r="F30" s="771"/>
      <c r="G30" s="771"/>
      <c r="H30" s="925"/>
    </row>
    <row r="31" spans="1:8" ht="15.75">
      <c r="A31" s="777" t="s">
        <v>202</v>
      </c>
      <c r="B31" s="1098" t="s">
        <v>399</v>
      </c>
      <c r="C31" s="1073" t="s">
        <v>132</v>
      </c>
      <c r="D31" s="772"/>
      <c r="E31" s="772"/>
      <c r="F31" s="772"/>
      <c r="G31" s="772"/>
      <c r="H31" s="925"/>
    </row>
    <row r="32" spans="1:8" ht="15.75">
      <c r="A32" s="777">
        <v>59</v>
      </c>
      <c r="B32" s="1098" t="s">
        <v>399</v>
      </c>
      <c r="C32" s="1074" t="s">
        <v>133</v>
      </c>
      <c r="D32" s="773"/>
      <c r="E32" s="773"/>
      <c r="F32" s="773"/>
      <c r="G32" s="773"/>
      <c r="H32" s="925"/>
    </row>
    <row r="33" spans="1:8" ht="15.75">
      <c r="A33" s="777" t="s">
        <v>203</v>
      </c>
      <c r="B33" s="1098" t="s">
        <v>399</v>
      </c>
      <c r="C33" s="1075" t="s">
        <v>135</v>
      </c>
      <c r="D33" s="774"/>
      <c r="E33" s="774"/>
      <c r="F33" s="774"/>
      <c r="G33" s="774"/>
      <c r="H33" s="925"/>
    </row>
    <row r="34" spans="1:8" ht="15">
      <c r="A34" s="1528" t="s">
        <v>620</v>
      </c>
      <c r="B34" s="1099" t="s">
        <v>400</v>
      </c>
      <c r="C34" s="1876" t="s">
        <v>619</v>
      </c>
      <c r="H34" s="925"/>
    </row>
    <row r="35" spans="1:8" ht="15">
      <c r="A35" s="1133" t="s">
        <v>244</v>
      </c>
      <c r="B35" s="1099" t="s">
        <v>401</v>
      </c>
      <c r="C35" s="1906" t="s">
        <v>631</v>
      </c>
    </row>
    <row r="36" spans="1:8" ht="15">
      <c r="A36" s="1527" t="s">
        <v>518</v>
      </c>
      <c r="B36" s="1099" t="s">
        <v>402</v>
      </c>
      <c r="C36" s="1907" t="s">
        <v>632</v>
      </c>
    </row>
    <row r="37" spans="1:8" ht="15">
      <c r="A37" s="1527" t="s">
        <v>519</v>
      </c>
      <c r="B37" s="1099" t="s">
        <v>448</v>
      </c>
      <c r="C37" s="2076" t="s">
        <v>773</v>
      </c>
    </row>
    <row r="38" spans="1:8" ht="15">
      <c r="A38" s="1527" t="s">
        <v>520</v>
      </c>
      <c r="B38" s="1099" t="s">
        <v>437</v>
      </c>
      <c r="C38" s="2076" t="s">
        <v>776</v>
      </c>
    </row>
    <row r="39" spans="1:8" ht="15">
      <c r="A39" s="1527" t="s">
        <v>521</v>
      </c>
      <c r="B39" s="1099" t="s">
        <v>523</v>
      </c>
      <c r="C39" s="2076" t="s">
        <v>774</v>
      </c>
    </row>
    <row r="40" spans="1:8" ht="15">
      <c r="A40" s="1527" t="s">
        <v>522</v>
      </c>
      <c r="B40" s="1099" t="s">
        <v>524</v>
      </c>
      <c r="C40" s="2076" t="s">
        <v>775</v>
      </c>
    </row>
    <row r="41" spans="1:8">
      <c r="A41" s="775"/>
      <c r="B41" s="776"/>
      <c r="C41" s="776"/>
      <c r="H41" s="925"/>
    </row>
    <row r="42" spans="1:8" ht="20.25" hidden="1">
      <c r="A42" s="2080" t="s">
        <v>178</v>
      </c>
      <c r="B42" s="2080"/>
      <c r="C42" s="2080"/>
      <c r="H42" s="925"/>
    </row>
    <row r="43" spans="1:8" hidden="1">
      <c r="H43" s="925"/>
    </row>
    <row r="44" spans="1:8" hidden="1">
      <c r="A44" s="776"/>
      <c r="B44" s="776"/>
      <c r="C44" s="776"/>
      <c r="F44" s="776"/>
      <c r="G44" s="776"/>
    </row>
    <row r="45" spans="1:8" ht="16.5" hidden="1" customHeight="1" thickBot="1">
      <c r="A45" s="840" t="s">
        <v>155</v>
      </c>
      <c r="B45" s="1061" t="s">
        <v>157</v>
      </c>
      <c r="C45" s="1878" t="s">
        <v>156</v>
      </c>
      <c r="D45" s="837"/>
      <c r="E45" s="839"/>
      <c r="F45" s="831"/>
    </row>
    <row r="46" spans="1:8" ht="15" hidden="1" customHeight="1">
      <c r="A46" s="1234" t="s">
        <v>165</v>
      </c>
      <c r="B46" s="1235" t="s">
        <v>158</v>
      </c>
      <c r="C46" s="1879" t="s">
        <v>166</v>
      </c>
      <c r="D46" s="776"/>
      <c r="E46" s="830"/>
      <c r="F46" s="831"/>
    </row>
    <row r="47" spans="1:8" ht="15" hidden="1">
      <c r="A47" s="1236"/>
      <c r="B47" s="1237"/>
      <c r="C47" s="1228"/>
      <c r="D47" s="813"/>
      <c r="E47" s="830"/>
      <c r="F47" s="831"/>
    </row>
    <row r="48" spans="1:8" ht="15" hidden="1" customHeight="1">
      <c r="A48" s="1236" t="s">
        <v>163</v>
      </c>
      <c r="B48" s="1237" t="s">
        <v>158</v>
      </c>
      <c r="C48" s="1880" t="s">
        <v>27</v>
      </c>
      <c r="D48" s="813"/>
      <c r="E48" s="830"/>
      <c r="F48" s="831"/>
    </row>
    <row r="49" spans="1:6" ht="15" hidden="1">
      <c r="A49" s="1238"/>
      <c r="B49" s="1239"/>
      <c r="C49" s="1229"/>
      <c r="D49" s="813"/>
      <c r="E49" s="830"/>
      <c r="F49" s="831"/>
    </row>
    <row r="50" spans="1:6" ht="15" hidden="1">
      <c r="A50" s="1238"/>
      <c r="B50" s="1239"/>
      <c r="C50" s="1229"/>
      <c r="D50" s="813"/>
      <c r="E50" s="830"/>
      <c r="F50" s="831"/>
    </row>
    <row r="51" spans="1:6" ht="15" hidden="1" customHeight="1">
      <c r="A51" s="1236">
        <v>3</v>
      </c>
      <c r="B51" s="1237" t="s">
        <v>158</v>
      </c>
      <c r="C51" s="1881" t="s">
        <v>143</v>
      </c>
      <c r="D51" s="813"/>
      <c r="E51" s="830"/>
      <c r="F51" s="831"/>
    </row>
    <row r="52" spans="1:6" ht="15" hidden="1">
      <c r="A52" s="1236"/>
      <c r="B52" s="1237"/>
      <c r="C52" s="1205"/>
      <c r="D52" s="813"/>
      <c r="E52" s="830"/>
      <c r="F52" s="831"/>
    </row>
    <row r="53" spans="1:6" ht="15" hidden="1" customHeight="1">
      <c r="A53" s="1236">
        <v>4</v>
      </c>
      <c r="B53" s="1237" t="s">
        <v>158</v>
      </c>
      <c r="C53" s="1881" t="s">
        <v>181</v>
      </c>
      <c r="D53" s="813"/>
      <c r="E53" s="830"/>
      <c r="F53" s="831"/>
    </row>
    <row r="54" spans="1:6" ht="15" hidden="1">
      <c r="A54" s="1236"/>
      <c r="B54" s="1237"/>
      <c r="C54" s="1205"/>
      <c r="D54" s="813"/>
      <c r="E54" s="830"/>
      <c r="F54" s="831"/>
    </row>
    <row r="55" spans="1:6" ht="15" hidden="1" customHeight="1">
      <c r="A55" s="1238" t="s">
        <v>238</v>
      </c>
      <c r="B55" s="1237" t="s">
        <v>158</v>
      </c>
      <c r="C55" s="1882" t="s">
        <v>31</v>
      </c>
      <c r="D55" s="813"/>
      <c r="E55" s="830"/>
      <c r="F55" s="831"/>
    </row>
    <row r="56" spans="1:6" ht="15" hidden="1">
      <c r="A56" s="1238"/>
      <c r="B56" s="1237"/>
      <c r="C56" s="1206"/>
      <c r="D56" s="813"/>
      <c r="E56" s="830"/>
      <c r="F56" s="831"/>
    </row>
    <row r="57" spans="1:6" ht="15" hidden="1">
      <c r="A57" s="1238"/>
      <c r="B57" s="1237"/>
      <c r="C57" s="1206"/>
      <c r="D57" s="813"/>
      <c r="E57" s="830"/>
      <c r="F57" s="831"/>
    </row>
    <row r="58" spans="1:6" ht="15" hidden="1">
      <c r="A58" s="1238"/>
      <c r="B58" s="1237"/>
      <c r="C58" s="1206"/>
      <c r="D58" s="813"/>
      <c r="E58" s="830"/>
      <c r="F58" s="831"/>
    </row>
    <row r="59" spans="1:6" ht="15" hidden="1">
      <c r="A59" s="1238"/>
      <c r="B59" s="1237"/>
      <c r="C59" s="1206"/>
      <c r="D59" s="813"/>
      <c r="E59" s="830"/>
      <c r="F59" s="831"/>
    </row>
    <row r="60" spans="1:6" ht="15" hidden="1">
      <c r="A60" s="1238"/>
      <c r="B60" s="1237"/>
      <c r="C60" s="1206"/>
      <c r="D60" s="813"/>
      <c r="E60" s="830"/>
      <c r="F60" s="831"/>
    </row>
    <row r="61" spans="1:6" ht="15" hidden="1" customHeight="1">
      <c r="A61" s="1236">
        <v>10</v>
      </c>
      <c r="B61" s="1237" t="s">
        <v>158</v>
      </c>
      <c r="C61" s="1883" t="s">
        <v>39</v>
      </c>
      <c r="D61" s="813"/>
      <c r="E61" s="830"/>
      <c r="F61" s="831"/>
    </row>
    <row r="62" spans="1:6" ht="15" hidden="1">
      <c r="A62" s="1236"/>
      <c r="B62" s="1237"/>
      <c r="C62" s="1207"/>
      <c r="D62" s="813"/>
      <c r="E62" s="830"/>
      <c r="F62" s="831"/>
    </row>
    <row r="63" spans="1:6" ht="15" hidden="1" customHeight="1">
      <c r="A63" s="1236">
        <v>11</v>
      </c>
      <c r="B63" s="1240" t="s">
        <v>158</v>
      </c>
      <c r="C63" s="1884" t="s">
        <v>159</v>
      </c>
      <c r="D63" s="776"/>
      <c r="E63" s="830"/>
      <c r="F63" s="831"/>
    </row>
    <row r="64" spans="1:6" ht="15" hidden="1">
      <c r="A64" s="1236"/>
      <c r="B64" s="1240"/>
      <c r="C64" s="1208"/>
      <c r="D64" s="776"/>
      <c r="E64" s="830"/>
      <c r="F64" s="831"/>
    </row>
    <row r="65" spans="1:255" ht="15" hidden="1" customHeight="1">
      <c r="A65" s="1236" t="s">
        <v>190</v>
      </c>
      <c r="B65" s="1240" t="s">
        <v>158</v>
      </c>
      <c r="C65" s="1885" t="s">
        <v>196</v>
      </c>
      <c r="D65" s="776"/>
      <c r="E65" s="830"/>
      <c r="F65" s="831"/>
    </row>
    <row r="66" spans="1:255" ht="15" hidden="1">
      <c r="A66" s="1236"/>
      <c r="B66" s="1240"/>
      <c r="C66" s="1209"/>
      <c r="D66" s="813"/>
      <c r="E66" s="830"/>
      <c r="F66" s="831"/>
    </row>
    <row r="67" spans="1:255" ht="15" hidden="1">
      <c r="A67" s="1236"/>
      <c r="B67" s="1240"/>
      <c r="C67" s="1209"/>
      <c r="D67" s="813"/>
      <c r="E67" s="830"/>
      <c r="F67" s="831"/>
    </row>
    <row r="68" spans="1:255" ht="15" hidden="1">
      <c r="A68" s="1236"/>
      <c r="B68" s="1240"/>
      <c r="C68" s="1209"/>
      <c r="D68" s="813"/>
      <c r="E68" s="830"/>
      <c r="F68" s="831"/>
    </row>
    <row r="69" spans="1:255" ht="15" hidden="1" customHeight="1">
      <c r="A69" s="1236" t="s">
        <v>191</v>
      </c>
      <c r="B69" s="1240" t="s">
        <v>158</v>
      </c>
      <c r="C69" s="1886" t="s">
        <v>164</v>
      </c>
      <c r="D69" s="776"/>
      <c r="E69" s="830"/>
      <c r="F69" s="831"/>
    </row>
    <row r="70" spans="1:255" ht="15" hidden="1">
      <c r="A70" s="1236"/>
      <c r="B70" s="1240"/>
      <c r="C70" s="1210"/>
      <c r="D70" s="813"/>
      <c r="E70" s="830"/>
      <c r="F70" s="831"/>
    </row>
    <row r="71" spans="1:255" ht="15" hidden="1">
      <c r="A71" s="1236"/>
      <c r="B71" s="1240"/>
      <c r="C71" s="1210"/>
      <c r="D71" s="813"/>
      <c r="E71" s="830"/>
      <c r="F71" s="831"/>
    </row>
    <row r="72" spans="1:255" s="776" customFormat="1" ht="15" hidden="1">
      <c r="A72" s="1236"/>
      <c r="B72" s="1240"/>
      <c r="C72" s="1210"/>
      <c r="D72" s="813"/>
      <c r="E72" s="830"/>
      <c r="F72" s="831"/>
    </row>
    <row r="73" spans="1:255" s="776" customFormat="1" ht="15.75" hidden="1">
      <c r="A73" s="1236"/>
      <c r="B73" s="1241"/>
      <c r="C73" s="1230"/>
      <c r="D73" s="814"/>
      <c r="E73" s="836"/>
      <c r="F73" s="832"/>
      <c r="G73" s="812"/>
      <c r="H73" s="812"/>
      <c r="I73" s="812"/>
      <c r="J73" s="812"/>
      <c r="K73" s="812"/>
      <c r="L73" s="812"/>
      <c r="M73" s="812"/>
      <c r="N73" s="812"/>
      <c r="O73" s="812"/>
      <c r="P73" s="812"/>
      <c r="Q73" s="812"/>
      <c r="R73" s="812"/>
      <c r="S73" s="812"/>
      <c r="T73" s="812"/>
      <c r="U73" s="812"/>
      <c r="V73" s="812"/>
      <c r="W73" s="812"/>
      <c r="X73" s="812"/>
      <c r="Y73" s="812"/>
      <c r="Z73" s="812"/>
      <c r="AA73" s="812"/>
      <c r="AB73" s="812"/>
      <c r="AC73" s="812"/>
      <c r="AD73" s="812"/>
      <c r="AE73" s="812"/>
      <c r="AF73" s="812"/>
      <c r="AG73" s="812"/>
      <c r="AH73" s="812"/>
      <c r="AI73" s="812"/>
      <c r="AJ73" s="812"/>
      <c r="AK73" s="812"/>
      <c r="AL73" s="812"/>
      <c r="AM73" s="812"/>
      <c r="AN73" s="812"/>
      <c r="AO73" s="812"/>
      <c r="AP73" s="812"/>
      <c r="AQ73" s="812"/>
      <c r="AR73" s="812"/>
      <c r="AS73" s="812"/>
      <c r="AT73" s="812"/>
      <c r="AU73" s="812"/>
      <c r="AV73" s="812"/>
      <c r="AW73" s="812"/>
      <c r="AX73" s="812"/>
      <c r="AY73" s="812"/>
      <c r="AZ73" s="812"/>
      <c r="BA73" s="812"/>
      <c r="BB73" s="812"/>
      <c r="BC73" s="812"/>
      <c r="BD73" s="812"/>
      <c r="BE73" s="812"/>
      <c r="BF73" s="812"/>
      <c r="BG73" s="812"/>
      <c r="BH73" s="812"/>
      <c r="BI73" s="812"/>
      <c r="BJ73" s="812"/>
      <c r="BK73" s="812"/>
      <c r="BL73" s="812"/>
      <c r="BM73" s="812"/>
      <c r="BN73" s="812"/>
      <c r="BO73" s="812"/>
      <c r="BP73" s="812"/>
      <c r="BQ73" s="812"/>
      <c r="BR73" s="812"/>
      <c r="BS73" s="812"/>
      <c r="BT73" s="812"/>
      <c r="BU73" s="812"/>
      <c r="BV73" s="812"/>
      <c r="BW73" s="812"/>
      <c r="BX73" s="812"/>
      <c r="BY73" s="812"/>
      <c r="BZ73" s="812"/>
      <c r="CA73" s="812"/>
      <c r="CB73" s="812"/>
      <c r="CC73" s="812"/>
      <c r="CD73" s="812"/>
      <c r="CE73" s="812"/>
      <c r="CF73" s="812"/>
      <c r="CG73" s="812"/>
      <c r="CH73" s="812"/>
      <c r="CI73" s="812"/>
      <c r="CJ73" s="812"/>
      <c r="CK73" s="812"/>
      <c r="CL73" s="812"/>
      <c r="CM73" s="812"/>
      <c r="CN73" s="812"/>
      <c r="CO73" s="812"/>
      <c r="CP73" s="812"/>
      <c r="CQ73" s="812"/>
      <c r="CR73" s="812"/>
      <c r="CS73" s="812"/>
      <c r="CT73" s="812"/>
      <c r="CU73" s="812"/>
      <c r="CV73" s="812"/>
      <c r="CW73" s="812"/>
      <c r="CX73" s="812"/>
      <c r="CY73" s="812"/>
      <c r="CZ73" s="812"/>
      <c r="DA73" s="812"/>
      <c r="DB73" s="812"/>
      <c r="DC73" s="812"/>
      <c r="DD73" s="812"/>
      <c r="DE73" s="812"/>
      <c r="DF73" s="812"/>
      <c r="DG73" s="812"/>
      <c r="DH73" s="812"/>
      <c r="DI73" s="812"/>
      <c r="DJ73" s="812"/>
      <c r="DK73" s="812"/>
      <c r="DL73" s="812"/>
      <c r="DM73" s="812"/>
      <c r="DN73" s="812"/>
      <c r="DO73" s="812"/>
      <c r="DP73" s="812"/>
      <c r="DQ73" s="812"/>
      <c r="DR73" s="812"/>
      <c r="DS73" s="812"/>
      <c r="DT73" s="812"/>
      <c r="DU73" s="812"/>
      <c r="DV73" s="812"/>
      <c r="DW73" s="812"/>
      <c r="DX73" s="812"/>
      <c r="DY73" s="812"/>
      <c r="DZ73" s="812"/>
      <c r="EA73" s="812"/>
      <c r="EB73" s="812"/>
      <c r="EC73" s="812"/>
      <c r="ED73" s="812"/>
      <c r="EE73" s="812"/>
      <c r="EF73" s="812"/>
      <c r="EG73" s="812"/>
      <c r="EH73" s="812"/>
      <c r="EI73" s="812"/>
      <c r="EJ73" s="812"/>
      <c r="EK73" s="812"/>
      <c r="EL73" s="812"/>
      <c r="EM73" s="812"/>
      <c r="EN73" s="812"/>
      <c r="EO73" s="812"/>
      <c r="EP73" s="812"/>
      <c r="EQ73" s="812"/>
      <c r="ER73" s="812"/>
      <c r="ES73" s="812"/>
      <c r="ET73" s="812"/>
      <c r="EU73" s="812"/>
      <c r="EV73" s="812"/>
      <c r="EW73" s="812"/>
      <c r="EX73" s="812"/>
      <c r="EY73" s="812"/>
      <c r="EZ73" s="812"/>
      <c r="FA73" s="812"/>
      <c r="FB73" s="812"/>
      <c r="FC73" s="812"/>
      <c r="FD73" s="812"/>
      <c r="FE73" s="812"/>
      <c r="FF73" s="812"/>
      <c r="FG73" s="812"/>
      <c r="FH73" s="812"/>
      <c r="FI73" s="812"/>
      <c r="FJ73" s="812"/>
      <c r="FK73" s="812"/>
      <c r="FL73" s="812"/>
      <c r="FM73" s="812"/>
      <c r="FN73" s="812"/>
      <c r="FO73" s="812"/>
      <c r="FP73" s="812"/>
      <c r="FQ73" s="812"/>
      <c r="FR73" s="812"/>
      <c r="FS73" s="812"/>
      <c r="FT73" s="812"/>
      <c r="FU73" s="812"/>
      <c r="FV73" s="812"/>
      <c r="FW73" s="812"/>
      <c r="FX73" s="812"/>
      <c r="FY73" s="812"/>
      <c r="FZ73" s="812"/>
      <c r="GA73" s="812"/>
      <c r="GB73" s="812"/>
      <c r="GC73" s="812"/>
      <c r="GD73" s="812"/>
      <c r="GE73" s="812"/>
      <c r="GF73" s="812"/>
      <c r="GG73" s="812"/>
      <c r="GH73" s="812"/>
      <c r="GI73" s="812"/>
      <c r="GJ73" s="812"/>
      <c r="GK73" s="812"/>
      <c r="GL73" s="812"/>
      <c r="GM73" s="812"/>
      <c r="GN73" s="812"/>
      <c r="GO73" s="812"/>
      <c r="GP73" s="812"/>
      <c r="GQ73" s="812"/>
      <c r="GR73" s="812"/>
      <c r="GS73" s="812"/>
      <c r="GT73" s="812"/>
      <c r="GU73" s="812"/>
      <c r="GV73" s="812"/>
      <c r="GW73" s="812"/>
      <c r="GX73" s="812"/>
      <c r="GY73" s="812"/>
      <c r="GZ73" s="812"/>
      <c r="HA73" s="812"/>
      <c r="HB73" s="812"/>
      <c r="HC73" s="812"/>
      <c r="HD73" s="812"/>
      <c r="HE73" s="812"/>
      <c r="HF73" s="812"/>
      <c r="HG73" s="812"/>
      <c r="HH73" s="812"/>
      <c r="HI73" s="812"/>
      <c r="HJ73" s="812"/>
      <c r="HK73" s="812"/>
      <c r="HL73" s="812"/>
      <c r="HM73" s="812"/>
      <c r="HN73" s="812"/>
      <c r="HO73" s="812"/>
      <c r="HP73" s="812"/>
      <c r="HQ73" s="812"/>
      <c r="HR73" s="812"/>
      <c r="HS73" s="812"/>
      <c r="HT73" s="812"/>
      <c r="HU73" s="812"/>
      <c r="HV73" s="812"/>
      <c r="HW73" s="812"/>
      <c r="HX73" s="812"/>
      <c r="HY73" s="812"/>
      <c r="HZ73" s="812"/>
      <c r="IA73" s="812"/>
      <c r="IB73" s="812"/>
      <c r="IC73" s="812"/>
      <c r="ID73" s="812"/>
      <c r="IE73" s="812"/>
      <c r="IF73" s="812"/>
      <c r="IG73" s="812"/>
      <c r="IH73" s="812"/>
      <c r="II73" s="812"/>
      <c r="IJ73" s="812"/>
      <c r="IK73" s="812"/>
      <c r="IL73" s="812"/>
      <c r="IM73" s="812"/>
      <c r="IN73" s="812"/>
      <c r="IO73" s="812"/>
      <c r="IP73" s="812"/>
      <c r="IQ73" s="812"/>
      <c r="IR73" s="812"/>
      <c r="IS73" s="812"/>
      <c r="IT73" s="812"/>
      <c r="IU73" s="812"/>
    </row>
    <row r="74" spans="1:255" s="776" customFormat="1" ht="15" hidden="1">
      <c r="A74" s="1236"/>
      <c r="B74" s="1240"/>
      <c r="C74" s="1211"/>
      <c r="D74" s="813"/>
      <c r="E74" s="830"/>
      <c r="F74" s="831"/>
    </row>
    <row r="75" spans="1:255" s="776" customFormat="1" ht="15" hidden="1">
      <c r="A75" s="1236"/>
      <c r="B75" s="1240"/>
      <c r="C75" s="1211"/>
      <c r="D75" s="813"/>
      <c r="E75" s="830"/>
      <c r="F75" s="831"/>
    </row>
    <row r="76" spans="1:255" s="776" customFormat="1" ht="15" hidden="1">
      <c r="A76" s="1236"/>
      <c r="B76" s="1240"/>
      <c r="C76" s="1211"/>
      <c r="D76" s="813"/>
      <c r="E76" s="830"/>
      <c r="F76" s="831"/>
    </row>
    <row r="77" spans="1:255" s="776" customFormat="1" ht="15" hidden="1">
      <c r="A77" s="1236"/>
      <c r="B77" s="1240"/>
      <c r="C77" s="1211"/>
      <c r="D77" s="813"/>
      <c r="E77" s="830"/>
      <c r="F77" s="831"/>
    </row>
    <row r="78" spans="1:255" ht="15" hidden="1" customHeight="1">
      <c r="A78" s="1236">
        <v>22</v>
      </c>
      <c r="B78" s="1240" t="s">
        <v>158</v>
      </c>
      <c r="C78" s="1887" t="s">
        <v>160</v>
      </c>
      <c r="D78" s="776"/>
      <c r="E78" s="830"/>
      <c r="F78" s="831"/>
    </row>
    <row r="79" spans="1:255" ht="15" hidden="1">
      <c r="A79" s="1236"/>
      <c r="B79" s="1240"/>
      <c r="C79" s="1212"/>
      <c r="D79" s="813"/>
      <c r="E79" s="830"/>
      <c r="F79" s="831"/>
    </row>
    <row r="80" spans="1:255" ht="15" hidden="1" customHeight="1">
      <c r="A80" s="1236">
        <v>23</v>
      </c>
      <c r="B80" s="1240" t="s">
        <v>158</v>
      </c>
      <c r="C80" s="1888" t="s">
        <v>161</v>
      </c>
      <c r="D80" s="813"/>
      <c r="E80" s="830"/>
      <c r="F80" s="831"/>
    </row>
    <row r="81" spans="1:6" ht="15" hidden="1">
      <c r="A81" s="1236"/>
      <c r="B81" s="1240"/>
      <c r="C81" s="1213"/>
      <c r="D81" s="813"/>
      <c r="E81" s="830"/>
      <c r="F81" s="831"/>
    </row>
    <row r="82" spans="1:6" ht="15" hidden="1" customHeight="1">
      <c r="A82" s="1236">
        <v>24</v>
      </c>
      <c r="B82" s="1240" t="s">
        <v>158</v>
      </c>
      <c r="C82" s="1888" t="s">
        <v>162</v>
      </c>
      <c r="D82" s="813"/>
      <c r="E82" s="830"/>
      <c r="F82" s="831"/>
    </row>
    <row r="83" spans="1:6" ht="15" hidden="1">
      <c r="A83" s="1236"/>
      <c r="B83" s="1240"/>
      <c r="C83" s="1213"/>
      <c r="D83" s="813"/>
      <c r="E83" s="830"/>
      <c r="F83" s="831"/>
    </row>
    <row r="84" spans="1:6" ht="15" hidden="1" customHeight="1">
      <c r="A84" s="1238" t="s">
        <v>192</v>
      </c>
      <c r="B84" s="1240" t="s">
        <v>158</v>
      </c>
      <c r="C84" s="1889" t="s">
        <v>70</v>
      </c>
      <c r="D84" s="813"/>
      <c r="E84" s="830"/>
      <c r="F84" s="831"/>
    </row>
    <row r="85" spans="1:6" ht="15" hidden="1">
      <c r="A85" s="1238"/>
      <c r="B85" s="1240"/>
      <c r="C85" s="1214"/>
      <c r="D85" s="813"/>
      <c r="E85" s="830"/>
      <c r="F85" s="831"/>
    </row>
    <row r="86" spans="1:6" ht="15" hidden="1">
      <c r="A86" s="1238"/>
      <c r="B86" s="1240"/>
      <c r="C86" s="1214"/>
      <c r="D86" s="813"/>
      <c r="E86" s="830"/>
      <c r="F86" s="831"/>
    </row>
    <row r="87" spans="1:6" ht="15" hidden="1">
      <c r="A87" s="1238"/>
      <c r="B87" s="1240"/>
      <c r="C87" s="1214"/>
      <c r="D87" s="813"/>
      <c r="E87" s="830"/>
      <c r="F87" s="831"/>
    </row>
    <row r="88" spans="1:6" ht="15" hidden="1">
      <c r="A88" s="1238"/>
      <c r="B88" s="1240"/>
      <c r="C88" s="1214"/>
      <c r="D88" s="813"/>
      <c r="E88" s="830"/>
      <c r="F88" s="831"/>
    </row>
    <row r="89" spans="1:6" ht="15" hidden="1">
      <c r="A89" s="1238"/>
      <c r="B89" s="1240"/>
      <c r="C89" s="1214"/>
      <c r="D89" s="813"/>
      <c r="E89" s="830"/>
      <c r="F89" s="831"/>
    </row>
    <row r="90" spans="1:6" ht="15" hidden="1" customHeight="1">
      <c r="A90" s="1238" t="s">
        <v>248</v>
      </c>
      <c r="B90" s="1240" t="s">
        <v>158</v>
      </c>
      <c r="C90" s="1890" t="s">
        <v>78</v>
      </c>
      <c r="D90" s="776"/>
      <c r="E90" s="830"/>
      <c r="F90" s="831"/>
    </row>
    <row r="91" spans="1:6" ht="15" hidden="1">
      <c r="A91" s="1238"/>
      <c r="B91" s="1240"/>
      <c r="C91" s="1223"/>
      <c r="D91" s="813"/>
      <c r="E91" s="830"/>
      <c r="F91" s="831"/>
    </row>
    <row r="92" spans="1:6" ht="15" hidden="1">
      <c r="A92" s="1238"/>
      <c r="B92" s="1240"/>
      <c r="C92" s="1223"/>
      <c r="D92" s="813"/>
      <c r="E92" s="830"/>
      <c r="F92" s="831"/>
    </row>
    <row r="93" spans="1:6" ht="15" hidden="1">
      <c r="A93" s="1238"/>
      <c r="B93" s="1240"/>
      <c r="C93" s="1223"/>
      <c r="D93" s="813"/>
      <c r="E93" s="830"/>
      <c r="F93" s="831"/>
    </row>
    <row r="94" spans="1:6" ht="15" hidden="1">
      <c r="A94" s="1238"/>
      <c r="B94" s="1240"/>
      <c r="C94" s="1223"/>
      <c r="D94" s="813"/>
      <c r="E94" s="830"/>
      <c r="F94" s="831"/>
    </row>
    <row r="95" spans="1:6" ht="15" hidden="1">
      <c r="A95" s="1238"/>
      <c r="B95" s="1240"/>
      <c r="C95" s="1223"/>
      <c r="D95" s="813"/>
      <c r="E95" s="830"/>
      <c r="F95" s="831"/>
    </row>
    <row r="96" spans="1:6" ht="15" hidden="1">
      <c r="A96" s="1238"/>
      <c r="B96" s="1240"/>
      <c r="C96" s="1223"/>
      <c r="D96" s="813"/>
      <c r="E96" s="830"/>
      <c r="F96" s="831"/>
    </row>
    <row r="97" spans="1:6" ht="15" hidden="1" customHeight="1">
      <c r="A97" s="1236" t="s">
        <v>193</v>
      </c>
      <c r="B97" s="1240" t="s">
        <v>158</v>
      </c>
      <c r="C97" s="1891" t="s">
        <v>92</v>
      </c>
      <c r="D97" s="813"/>
      <c r="E97" s="830"/>
      <c r="F97" s="831"/>
    </row>
    <row r="98" spans="1:6" ht="15" hidden="1">
      <c r="A98" s="1236"/>
      <c r="B98" s="1240"/>
      <c r="C98" s="1224"/>
      <c r="D98" s="813"/>
      <c r="E98" s="830"/>
      <c r="F98" s="831"/>
    </row>
    <row r="99" spans="1:6" ht="15" hidden="1">
      <c r="A99" s="1236"/>
      <c r="B99" s="1240"/>
      <c r="C99" s="1224"/>
      <c r="D99" s="813"/>
      <c r="E99" s="830"/>
      <c r="F99" s="831"/>
    </row>
    <row r="100" spans="1:6" ht="15" hidden="1" customHeight="1">
      <c r="A100" s="1236" t="s">
        <v>194</v>
      </c>
      <c r="B100" s="1240" t="s">
        <v>158</v>
      </c>
      <c r="C100" s="1892" t="s">
        <v>145</v>
      </c>
      <c r="D100" s="776"/>
      <c r="E100" s="830"/>
      <c r="F100" s="831"/>
    </row>
    <row r="101" spans="1:6" ht="15" hidden="1">
      <c r="A101" s="1236"/>
      <c r="B101" s="1240"/>
      <c r="C101" s="1225"/>
      <c r="D101" s="813"/>
      <c r="E101" s="830"/>
      <c r="F101" s="831"/>
    </row>
    <row r="102" spans="1:6" ht="15" hidden="1">
      <c r="A102" s="1236"/>
      <c r="B102" s="1240"/>
      <c r="C102" s="1225"/>
      <c r="D102" s="813"/>
      <c r="E102" s="830"/>
      <c r="F102" s="831"/>
    </row>
    <row r="103" spans="1:6" ht="15" hidden="1">
      <c r="A103" s="1236"/>
      <c r="B103" s="1240"/>
      <c r="C103" s="1225"/>
      <c r="D103" s="813"/>
      <c r="E103" s="830"/>
      <c r="F103" s="831"/>
    </row>
    <row r="104" spans="1:6" ht="15" hidden="1" customHeight="1">
      <c r="A104" s="1236" t="s">
        <v>195</v>
      </c>
      <c r="B104" s="1240" t="s">
        <v>158</v>
      </c>
      <c r="C104" s="1893" t="s">
        <v>99</v>
      </c>
      <c r="D104" s="776"/>
      <c r="E104" s="830"/>
      <c r="F104" s="831"/>
    </row>
    <row r="105" spans="1:6" ht="15" hidden="1">
      <c r="A105" s="1236"/>
      <c r="B105" s="1240"/>
      <c r="C105" s="1226"/>
      <c r="D105" s="813"/>
      <c r="E105" s="830"/>
      <c r="F105" s="831"/>
    </row>
    <row r="106" spans="1:6" ht="15" hidden="1">
      <c r="A106" s="1236"/>
      <c r="B106" s="1240"/>
      <c r="C106" s="1226"/>
      <c r="D106" s="813"/>
      <c r="E106" s="830"/>
      <c r="F106" s="831"/>
    </row>
    <row r="107" spans="1:6" ht="15" hidden="1" customHeight="1">
      <c r="A107" s="1236">
        <v>42</v>
      </c>
      <c r="B107" s="1240" t="s">
        <v>158</v>
      </c>
      <c r="C107" s="1894" t="s">
        <v>106</v>
      </c>
      <c r="D107" s="813"/>
      <c r="E107" s="830"/>
      <c r="F107" s="831"/>
    </row>
    <row r="108" spans="1:6" ht="15" hidden="1">
      <c r="A108" s="1236"/>
      <c r="B108" s="1240"/>
      <c r="C108" s="1215"/>
      <c r="D108" s="813"/>
      <c r="E108" s="830"/>
      <c r="F108" s="831"/>
    </row>
    <row r="109" spans="1:6" ht="15" hidden="1" customHeight="1">
      <c r="A109" s="1236" t="s">
        <v>198</v>
      </c>
      <c r="B109" s="1240" t="s">
        <v>158</v>
      </c>
      <c r="C109" s="1895" t="s">
        <v>24</v>
      </c>
      <c r="D109" s="813"/>
      <c r="E109" s="830"/>
      <c r="F109" s="831"/>
    </row>
    <row r="110" spans="1:6" ht="15" hidden="1">
      <c r="A110" s="1236"/>
      <c r="B110" s="1240"/>
      <c r="C110" s="1216"/>
      <c r="D110" s="813"/>
      <c r="E110" s="830"/>
      <c r="F110" s="831"/>
    </row>
    <row r="111" spans="1:6" ht="15" hidden="1">
      <c r="A111" s="1236"/>
      <c r="B111" s="1240"/>
      <c r="C111" s="1216"/>
      <c r="D111" s="813"/>
      <c r="E111" s="830"/>
      <c r="F111" s="831"/>
    </row>
    <row r="112" spans="1:6" ht="15" hidden="1" customHeight="1">
      <c r="A112" s="1236">
        <v>45</v>
      </c>
      <c r="B112" s="1240" t="s">
        <v>158</v>
      </c>
      <c r="C112" s="1895" t="s">
        <v>197</v>
      </c>
      <c r="D112" s="813"/>
      <c r="E112" s="830"/>
      <c r="F112" s="831"/>
    </row>
    <row r="113" spans="1:6" ht="15" hidden="1">
      <c r="A113" s="1236"/>
      <c r="B113" s="1240"/>
      <c r="C113" s="1216"/>
      <c r="D113" s="813"/>
      <c r="E113" s="830"/>
      <c r="F113" s="831"/>
    </row>
    <row r="114" spans="1:6" ht="15" hidden="1" customHeight="1">
      <c r="A114" s="1236">
        <v>46</v>
      </c>
      <c r="B114" s="841" t="s">
        <v>395</v>
      </c>
      <c r="C114" s="1896" t="s">
        <v>172</v>
      </c>
      <c r="D114" s="813"/>
      <c r="E114" s="830"/>
      <c r="F114" s="831"/>
    </row>
    <row r="115" spans="1:6" ht="15" hidden="1">
      <c r="A115" s="1236"/>
      <c r="B115" s="841"/>
      <c r="C115" s="1217"/>
      <c r="D115" s="813"/>
      <c r="E115" s="830"/>
      <c r="F115" s="831"/>
    </row>
    <row r="116" spans="1:6" ht="15" hidden="1" customHeight="1">
      <c r="A116" s="1236" t="s">
        <v>199</v>
      </c>
      <c r="B116" s="842" t="s">
        <v>396</v>
      </c>
      <c r="C116" s="1897" t="s">
        <v>116</v>
      </c>
      <c r="D116" s="813"/>
      <c r="E116" s="830"/>
      <c r="F116" s="831"/>
    </row>
    <row r="117" spans="1:6" ht="15" hidden="1">
      <c r="A117" s="1236"/>
      <c r="B117" s="842"/>
      <c r="C117" s="1218"/>
      <c r="D117" s="813"/>
      <c r="E117" s="830"/>
      <c r="F117" s="831"/>
    </row>
    <row r="118" spans="1:6" ht="15" hidden="1">
      <c r="A118" s="1236"/>
      <c r="B118" s="842"/>
      <c r="C118" s="1218"/>
      <c r="D118" s="813"/>
      <c r="E118" s="830"/>
      <c r="F118" s="831"/>
    </row>
    <row r="119" spans="1:6" ht="15" hidden="1" customHeight="1">
      <c r="A119" s="1236" t="s">
        <v>200</v>
      </c>
      <c r="B119" s="843" t="s">
        <v>397</v>
      </c>
      <c r="C119" s="1898" t="s">
        <v>122</v>
      </c>
      <c r="D119" s="813"/>
      <c r="E119" s="830"/>
      <c r="F119" s="831"/>
    </row>
    <row r="120" spans="1:6" ht="15" hidden="1">
      <c r="A120" s="1236"/>
      <c r="B120" s="843"/>
      <c r="C120" s="1219"/>
      <c r="D120" s="813"/>
      <c r="E120" s="830"/>
      <c r="F120" s="831"/>
    </row>
    <row r="121" spans="1:6" ht="15" hidden="1">
      <c r="A121" s="1236"/>
      <c r="B121" s="843"/>
      <c r="C121" s="1219"/>
      <c r="D121" s="813"/>
      <c r="E121" s="830"/>
      <c r="F121" s="831"/>
    </row>
    <row r="122" spans="1:6" ht="15" hidden="1">
      <c r="A122" s="1236"/>
      <c r="B122" s="843"/>
      <c r="C122" s="1219"/>
      <c r="D122" s="813"/>
      <c r="E122" s="830"/>
      <c r="F122" s="831"/>
    </row>
    <row r="123" spans="1:6" ht="15" hidden="1">
      <c r="A123" s="1236"/>
      <c r="B123" s="843"/>
      <c r="C123" s="1219"/>
      <c r="D123" s="813"/>
      <c r="E123" s="830"/>
      <c r="F123" s="831"/>
    </row>
    <row r="124" spans="1:6" ht="15" hidden="1" customHeight="1">
      <c r="A124" s="1236" t="s">
        <v>201</v>
      </c>
      <c r="B124" s="844" t="s">
        <v>398</v>
      </c>
      <c r="C124" s="1899" t="s">
        <v>125</v>
      </c>
      <c r="D124" s="813"/>
      <c r="E124" s="830"/>
      <c r="F124" s="831"/>
    </row>
    <row r="125" spans="1:6" ht="15" hidden="1">
      <c r="A125" s="1236"/>
      <c r="B125" s="844"/>
      <c r="C125" s="1220"/>
      <c r="D125" s="813"/>
      <c r="E125" s="830"/>
      <c r="F125" s="831"/>
    </row>
    <row r="126" spans="1:6" ht="15" hidden="1">
      <c r="A126" s="1236"/>
      <c r="B126" s="844"/>
      <c r="C126" s="1220"/>
      <c r="D126" s="813"/>
      <c r="E126" s="830"/>
      <c r="F126" s="831"/>
    </row>
    <row r="127" spans="1:6" ht="15" hidden="1">
      <c r="A127" s="1236"/>
      <c r="B127" s="844"/>
      <c r="C127" s="1220"/>
      <c r="D127" s="813"/>
      <c r="E127" s="830"/>
      <c r="F127" s="831"/>
    </row>
    <row r="128" spans="1:6" ht="15" hidden="1" customHeight="1">
      <c r="A128" s="1236">
        <v>54</v>
      </c>
      <c r="B128" s="845" t="s">
        <v>399</v>
      </c>
      <c r="C128" s="1900" t="s">
        <v>129</v>
      </c>
      <c r="D128" s="776"/>
      <c r="E128" s="830"/>
      <c r="F128" s="831"/>
    </row>
    <row r="129" spans="1:6" ht="15" hidden="1">
      <c r="A129" s="1236"/>
      <c r="B129" s="845"/>
      <c r="C129" s="1221"/>
      <c r="D129" s="776"/>
      <c r="E129" s="830"/>
      <c r="F129" s="831"/>
    </row>
    <row r="130" spans="1:6" ht="15" hidden="1">
      <c r="A130" s="1236"/>
      <c r="B130" s="845"/>
      <c r="C130" s="1221"/>
      <c r="D130" s="776"/>
      <c r="E130" s="830"/>
      <c r="F130" s="831"/>
    </row>
    <row r="131" spans="1:6" ht="15" hidden="1" customHeight="1">
      <c r="A131" s="1236">
        <v>55</v>
      </c>
      <c r="B131" s="845" t="s">
        <v>399</v>
      </c>
      <c r="C131" s="1901" t="s">
        <v>131</v>
      </c>
      <c r="D131" s="776"/>
      <c r="E131" s="830"/>
      <c r="F131" s="831"/>
    </row>
    <row r="132" spans="1:6" ht="15" hidden="1">
      <c r="A132" s="1236"/>
      <c r="B132" s="845"/>
      <c r="C132" s="1222"/>
      <c r="D132" s="776"/>
      <c r="E132" s="830"/>
      <c r="F132" s="831"/>
    </row>
    <row r="133" spans="1:6" ht="15" hidden="1" customHeight="1">
      <c r="A133" s="1236" t="s">
        <v>202</v>
      </c>
      <c r="B133" s="845" t="s">
        <v>399</v>
      </c>
      <c r="C133" s="1902" t="s">
        <v>132</v>
      </c>
      <c r="D133" s="776"/>
      <c r="E133" s="830"/>
      <c r="F133" s="831"/>
    </row>
    <row r="134" spans="1:6" ht="15" hidden="1">
      <c r="A134" s="1236"/>
      <c r="B134" s="845"/>
      <c r="C134" s="1203"/>
      <c r="D134" s="776"/>
      <c r="E134" s="830"/>
      <c r="F134" s="831"/>
    </row>
    <row r="135" spans="1:6" ht="15" hidden="1">
      <c r="A135" s="1236"/>
      <c r="B135" s="845"/>
      <c r="C135" s="1203"/>
      <c r="D135" s="776"/>
      <c r="E135" s="830"/>
      <c r="F135" s="831"/>
    </row>
    <row r="136" spans="1:6" ht="15" hidden="1">
      <c r="A136" s="1236"/>
      <c r="B136" s="845"/>
      <c r="C136" s="1203"/>
      <c r="D136" s="776"/>
      <c r="E136" s="830"/>
      <c r="F136" s="831"/>
    </row>
    <row r="137" spans="1:6" ht="15" hidden="1" customHeight="1">
      <c r="A137" s="1236">
        <v>59</v>
      </c>
      <c r="B137" s="845" t="s">
        <v>399</v>
      </c>
      <c r="C137" s="1903" t="s">
        <v>133</v>
      </c>
      <c r="D137" s="776"/>
      <c r="E137" s="830"/>
      <c r="F137" s="831"/>
    </row>
    <row r="138" spans="1:6" ht="15" hidden="1">
      <c r="A138" s="1236"/>
      <c r="B138" s="845"/>
      <c r="C138" s="1204"/>
      <c r="D138" s="776"/>
      <c r="E138" s="830"/>
      <c r="F138" s="831"/>
    </row>
    <row r="139" spans="1:6" ht="15" hidden="1" customHeight="1">
      <c r="A139" s="1236" t="s">
        <v>203</v>
      </c>
      <c r="B139" s="845" t="s">
        <v>399</v>
      </c>
      <c r="C139" s="1904" t="s">
        <v>135</v>
      </c>
      <c r="D139" s="776"/>
      <c r="E139" s="830"/>
      <c r="F139" s="831"/>
    </row>
    <row r="140" spans="1:6" ht="15" hidden="1">
      <c r="A140" s="1236"/>
      <c r="B140" s="845"/>
      <c r="C140" s="1201"/>
      <c r="D140" s="776"/>
      <c r="E140" s="830"/>
      <c r="F140" s="831"/>
    </row>
    <row r="141" spans="1:6" ht="15" hidden="1">
      <c r="A141" s="1236"/>
      <c r="B141" s="845"/>
      <c r="C141" s="1201"/>
      <c r="D141" s="776"/>
      <c r="E141" s="830"/>
      <c r="F141" s="831"/>
    </row>
    <row r="142" spans="1:6" ht="15" hidden="1">
      <c r="A142" s="1236"/>
      <c r="B142" s="845"/>
      <c r="C142" s="1201"/>
      <c r="D142" s="776"/>
      <c r="E142" s="830"/>
      <c r="F142" s="831"/>
    </row>
    <row r="143" spans="1:6" ht="15" hidden="1">
      <c r="A143" s="1236"/>
      <c r="B143" s="845"/>
      <c r="C143" s="1201"/>
      <c r="D143" s="776"/>
      <c r="E143" s="830"/>
      <c r="F143" s="831"/>
    </row>
    <row r="144" spans="1:6" ht="15" hidden="1" customHeight="1">
      <c r="A144" s="1236" t="s">
        <v>226</v>
      </c>
      <c r="B144" s="834" t="s">
        <v>400</v>
      </c>
      <c r="C144" s="1905" t="s">
        <v>205</v>
      </c>
      <c r="D144" s="776"/>
      <c r="E144" s="830"/>
      <c r="F144" s="831"/>
    </row>
    <row r="145" spans="1:6" ht="15" hidden="1">
      <c r="A145" s="1236"/>
      <c r="B145" s="834"/>
      <c r="C145" s="1202"/>
      <c r="D145" s="776"/>
      <c r="E145" s="830"/>
      <c r="F145" s="831"/>
    </row>
    <row r="146" spans="1:6" ht="15" hidden="1">
      <c r="A146" s="1236"/>
      <c r="B146" s="834"/>
      <c r="C146" s="1202"/>
      <c r="D146" s="776"/>
      <c r="E146" s="830"/>
      <c r="F146" s="831"/>
    </row>
    <row r="147" spans="1:6" ht="15" hidden="1">
      <c r="A147" s="1238"/>
      <c r="B147" s="1242"/>
      <c r="C147" s="1229"/>
      <c r="D147" s="776"/>
      <c r="E147" s="830"/>
      <c r="F147" s="831"/>
    </row>
    <row r="148" spans="1:6" ht="15" hidden="1" customHeight="1">
      <c r="A148" s="1238" t="s">
        <v>227</v>
      </c>
      <c r="B148" s="835" t="s">
        <v>401</v>
      </c>
      <c r="C148" s="1888" t="s">
        <v>207</v>
      </c>
      <c r="D148" s="776"/>
      <c r="E148" s="830"/>
      <c r="F148" s="831"/>
    </row>
    <row r="149" spans="1:6" ht="15" hidden="1">
      <c r="A149" s="1236" t="s">
        <v>230</v>
      </c>
      <c r="B149" s="1242"/>
      <c r="C149" s="1229"/>
      <c r="D149" s="776"/>
      <c r="E149" s="830"/>
      <c r="F149" s="831"/>
    </row>
    <row r="150" spans="1:6" ht="15" hidden="1" customHeight="1">
      <c r="A150" s="1238"/>
      <c r="B150" s="1242"/>
      <c r="C150" s="1888" t="s">
        <v>211</v>
      </c>
      <c r="D150" s="776"/>
      <c r="E150" s="830"/>
      <c r="F150" s="831"/>
    </row>
    <row r="151" spans="1:6" ht="15" hidden="1">
      <c r="A151" s="1238"/>
      <c r="B151" s="1242"/>
      <c r="C151" s="1229"/>
      <c r="D151" s="776"/>
      <c r="E151" s="830"/>
      <c r="F151" s="831"/>
    </row>
    <row r="152" spans="1:6" ht="15" hidden="1" customHeight="1">
      <c r="A152" s="1238"/>
      <c r="B152" s="1242"/>
      <c r="C152" s="1888" t="s">
        <v>213</v>
      </c>
      <c r="D152" s="776"/>
      <c r="E152" s="830"/>
      <c r="F152" s="831"/>
    </row>
    <row r="153" spans="1:6" ht="15" hidden="1">
      <c r="A153" s="1238"/>
      <c r="B153" s="1242"/>
      <c r="C153" s="1231"/>
      <c r="D153" s="776"/>
      <c r="E153" s="830"/>
      <c r="F153" s="831"/>
    </row>
    <row r="154" spans="1:6" ht="15" hidden="1">
      <c r="A154" s="1238"/>
      <c r="B154" s="1242"/>
      <c r="C154" s="1231"/>
      <c r="D154" s="776"/>
      <c r="E154" s="830"/>
      <c r="F154" s="831"/>
    </row>
    <row r="155" spans="1:6" ht="15" hidden="1" customHeight="1">
      <c r="A155" s="1238"/>
      <c r="B155" s="1242"/>
      <c r="C155" s="1888" t="s">
        <v>217</v>
      </c>
      <c r="D155" s="776"/>
      <c r="E155" s="830"/>
      <c r="F155" s="831"/>
    </row>
    <row r="156" spans="1:6" ht="15" hidden="1">
      <c r="A156" s="1238"/>
      <c r="B156" s="1242"/>
      <c r="C156" s="1231"/>
      <c r="D156" s="776"/>
      <c r="E156" s="830"/>
      <c r="F156" s="831"/>
    </row>
    <row r="157" spans="1:6" ht="15" hidden="1" customHeight="1">
      <c r="A157" s="1238"/>
      <c r="B157" s="1242"/>
      <c r="C157" s="1888" t="s">
        <v>219</v>
      </c>
      <c r="D157" s="776"/>
      <c r="E157" s="830"/>
      <c r="F157" s="831"/>
    </row>
    <row r="158" spans="1:6" ht="15" hidden="1">
      <c r="A158" s="1238"/>
      <c r="B158" s="1242"/>
      <c r="C158" s="1231"/>
      <c r="D158" s="776"/>
      <c r="E158" s="830"/>
      <c r="F158" s="831"/>
    </row>
    <row r="159" spans="1:6" ht="15" hidden="1">
      <c r="A159" s="1238"/>
      <c r="B159" s="1242"/>
      <c r="C159" s="1231"/>
      <c r="D159" s="776"/>
      <c r="E159" s="830"/>
      <c r="F159" s="831"/>
    </row>
    <row r="160" spans="1:6" ht="15" hidden="1">
      <c r="A160" s="1238"/>
      <c r="B160" s="1242"/>
      <c r="C160" s="1231"/>
      <c r="D160" s="776"/>
      <c r="E160" s="830"/>
      <c r="F160" s="831"/>
    </row>
    <row r="161" spans="1:6" ht="14.25" hidden="1">
      <c r="A161" s="1243"/>
      <c r="B161" s="835"/>
      <c r="C161" s="1227" t="s">
        <v>236</v>
      </c>
      <c r="D161" s="776"/>
      <c r="E161" s="830"/>
      <c r="F161" s="776"/>
    </row>
    <row r="162" spans="1:6" ht="15.75" hidden="1" thickBot="1">
      <c r="A162" s="1244"/>
      <c r="B162" s="1245"/>
      <c r="C162" s="1232"/>
      <c r="D162" s="829"/>
      <c r="E162" s="833"/>
    </row>
    <row r="163" spans="1:6" ht="15" hidden="1">
      <c r="C163" s="1233"/>
    </row>
  </sheetData>
  <dataConsolidate/>
  <mergeCells count="2">
    <mergeCell ref="A1:C1"/>
    <mergeCell ref="A42:C42"/>
  </mergeCells>
  <phoneticPr fontId="21" type="noConversion"/>
  <printOptions horizontalCentered="1"/>
  <pageMargins left="0.43307086614173229" right="0.23622047244094491" top="0.98425196850393704" bottom="0.98425196850393704" header="0.51181102362204722" footer="0.51181102362204722"/>
  <pageSetup paperSize="9" scale="77" orientation="landscape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</sheetPr>
  <dimension ref="A1:AG43"/>
  <sheetViews>
    <sheetView zoomScale="85" zoomScaleNormal="85" zoomScaleSheetLayoutView="100" workbookViewId="0">
      <selection activeCell="G26" sqref="G26"/>
    </sheetView>
  </sheetViews>
  <sheetFormatPr defaultRowHeight="12.75"/>
  <cols>
    <col min="1" max="1" width="5.42578125" style="699" customWidth="1"/>
    <col min="2" max="3" width="11.28515625" style="699" customWidth="1"/>
    <col min="4" max="4" width="11.28515625" style="699" hidden="1" customWidth="1"/>
    <col min="5" max="7" width="11.28515625" style="699" customWidth="1"/>
    <col min="8" max="8" width="11.28515625" style="699" hidden="1" customWidth="1"/>
    <col min="9" max="11" width="11.28515625" style="699" customWidth="1"/>
    <col min="12" max="12" width="11.28515625" style="699" hidden="1" customWidth="1"/>
    <col min="13" max="15" width="11.28515625" style="699" customWidth="1"/>
    <col min="16" max="16" width="11.28515625" style="699" hidden="1" customWidth="1"/>
    <col min="17" max="17" width="11.28515625" style="699" customWidth="1"/>
    <col min="18" max="16384" width="9.140625" style="699"/>
  </cols>
  <sheetData>
    <row r="1" spans="1:33" s="687" customFormat="1" ht="18.75" customHeight="1">
      <c r="B1" s="2088" t="s">
        <v>405</v>
      </c>
      <c r="C1" s="2087"/>
      <c r="D1" s="2087"/>
      <c r="E1" s="2087"/>
      <c r="F1" s="2087"/>
      <c r="J1" s="799" t="s">
        <v>171</v>
      </c>
      <c r="N1" s="2081" t="s">
        <v>27</v>
      </c>
      <c r="O1" s="2081"/>
      <c r="P1" s="2081"/>
      <c r="Q1" s="2081"/>
      <c r="R1" s="1041"/>
      <c r="S1" s="1041"/>
      <c r="T1" s="1041"/>
      <c r="U1" s="1041"/>
      <c r="V1" s="1041"/>
      <c r="W1" s="1041"/>
      <c r="X1" s="1041"/>
      <c r="Y1" s="1041"/>
      <c r="Z1" s="1041"/>
      <c r="AA1" s="1041"/>
      <c r="AB1" s="1041"/>
      <c r="AC1" s="1041"/>
      <c r="AD1" s="1041"/>
      <c r="AE1" s="1041"/>
      <c r="AF1" s="1041"/>
      <c r="AG1" s="1041"/>
    </row>
    <row r="2" spans="1:33" s="687" customFormat="1" ht="10.5" customHeight="1">
      <c r="B2" s="2082" t="s">
        <v>1</v>
      </c>
      <c r="C2" s="2094"/>
      <c r="D2" s="2094"/>
      <c r="E2" s="2094"/>
      <c r="F2" s="2094"/>
      <c r="I2" s="687" t="s">
        <v>28</v>
      </c>
      <c r="N2" s="2082" t="s">
        <v>2</v>
      </c>
      <c r="O2" s="2083"/>
      <c r="P2" s="2083"/>
      <c r="Q2" s="2083"/>
      <c r="R2" s="1041"/>
      <c r="S2" s="1041"/>
      <c r="T2" s="1041"/>
      <c r="U2" s="1041"/>
      <c r="V2" s="1041"/>
      <c r="W2" s="1041"/>
      <c r="X2" s="1041"/>
      <c r="Y2" s="1041"/>
      <c r="Z2" s="1041"/>
      <c r="AA2" s="1041"/>
      <c r="AB2" s="1041"/>
      <c r="AC2" s="1041"/>
      <c r="AD2" s="1041"/>
      <c r="AE2" s="1041"/>
      <c r="AF2" s="1041"/>
      <c r="AG2" s="1041"/>
    </row>
    <row r="3" spans="1:33" s="687" customFormat="1" ht="13.5" customHeight="1">
      <c r="N3" s="687" t="s">
        <v>3</v>
      </c>
      <c r="R3" s="1041"/>
      <c r="S3" s="1041"/>
      <c r="T3" s="1041"/>
      <c r="U3" s="1041"/>
      <c r="V3" s="1041"/>
      <c r="W3" s="1041"/>
      <c r="X3" s="1041"/>
      <c r="Y3" s="1041"/>
      <c r="Z3" s="1041"/>
      <c r="AA3" s="1041"/>
      <c r="AB3" s="1041"/>
      <c r="AC3" s="1041"/>
      <c r="AD3" s="1041"/>
      <c r="AE3" s="1041"/>
      <c r="AF3" s="1041"/>
      <c r="AG3" s="1041"/>
    </row>
    <row r="4" spans="1:33" s="687" customFormat="1" ht="15" customHeight="1">
      <c r="B4" s="2086" t="s">
        <v>4</v>
      </c>
      <c r="C4" s="2087"/>
      <c r="D4" s="691"/>
      <c r="E4" s="1041"/>
      <c r="F4" s="1041"/>
      <c r="G4" s="1041"/>
      <c r="H4" s="1041"/>
      <c r="I4" s="871" t="s">
        <v>5</v>
      </c>
      <c r="J4" s="690"/>
      <c r="K4" s="690"/>
      <c r="L4" s="690"/>
      <c r="O4" s="692" t="s">
        <v>633</v>
      </c>
      <c r="R4" s="1041"/>
      <c r="S4" s="1041"/>
      <c r="T4" s="1041"/>
      <c r="U4" s="1041"/>
      <c r="V4" s="1041"/>
      <c r="W4" s="1041"/>
      <c r="X4" s="1041"/>
      <c r="Y4" s="1041"/>
      <c r="Z4" s="1041"/>
      <c r="AA4" s="1041"/>
      <c r="AB4" s="1041"/>
      <c r="AC4" s="1041"/>
      <c r="AD4" s="1041"/>
      <c r="AE4" s="1041"/>
      <c r="AF4" s="1041"/>
      <c r="AG4" s="1041"/>
    </row>
    <row r="5" spans="1:33" s="687" customFormat="1" ht="9.75" customHeight="1">
      <c r="B5" s="2084" t="s">
        <v>7</v>
      </c>
      <c r="C5" s="2085"/>
      <c r="D5" s="690"/>
      <c r="E5" s="690"/>
      <c r="R5" s="1041"/>
      <c r="S5" s="1041"/>
      <c r="T5" s="1041"/>
      <c r="U5" s="1041"/>
      <c r="V5" s="1041"/>
      <c r="W5" s="1041"/>
      <c r="X5" s="1041"/>
      <c r="Y5" s="1041"/>
      <c r="Z5" s="1041"/>
      <c r="AA5" s="1041"/>
      <c r="AB5" s="1041"/>
      <c r="AC5" s="1041"/>
      <c r="AD5" s="1041"/>
      <c r="AE5" s="1041"/>
      <c r="AF5" s="1041"/>
      <c r="AG5" s="1041"/>
    </row>
    <row r="6" spans="1:33" s="687" customFormat="1" ht="12" customHeight="1">
      <c r="A6" s="209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41"/>
      <c r="S6" s="1041"/>
      <c r="T6" s="1041"/>
      <c r="U6" s="1041"/>
      <c r="V6" s="1041"/>
      <c r="W6" s="1041"/>
      <c r="X6" s="1041"/>
      <c r="Y6" s="1041"/>
      <c r="Z6" s="1041"/>
      <c r="AA6" s="1041"/>
      <c r="AB6" s="1041"/>
      <c r="AC6" s="1041"/>
      <c r="AD6" s="1041"/>
      <c r="AE6" s="1041"/>
      <c r="AF6" s="1041"/>
      <c r="AG6" s="1041"/>
    </row>
    <row r="7" spans="1:33" s="687" customFormat="1" ht="15.75">
      <c r="A7" s="209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41"/>
      <c r="S7" s="1041"/>
      <c r="T7" s="1041"/>
      <c r="U7" s="1041"/>
      <c r="V7" s="1041"/>
      <c r="W7" s="1041"/>
      <c r="X7" s="1041"/>
      <c r="Y7" s="1041"/>
      <c r="Z7" s="1041"/>
      <c r="AA7" s="1041"/>
      <c r="AB7" s="1041"/>
      <c r="AC7" s="1041"/>
      <c r="AD7" s="1041"/>
      <c r="AE7" s="1041"/>
      <c r="AF7" s="1041"/>
      <c r="AG7" s="1041"/>
    </row>
    <row r="8" spans="1:33" s="687" customFormat="1" ht="9" customHeight="1">
      <c r="A8" s="1268">
        <v>1629</v>
      </c>
      <c r="B8" s="1268"/>
      <c r="R8" s="1041"/>
      <c r="S8" s="1041"/>
      <c r="T8" s="1041"/>
      <c r="U8" s="1041"/>
      <c r="V8" s="1041"/>
      <c r="W8" s="1041"/>
      <c r="X8" s="1041"/>
      <c r="Y8" s="1041"/>
      <c r="Z8" s="1041"/>
      <c r="AA8" s="1041"/>
      <c r="AB8" s="1041"/>
      <c r="AC8" s="1041"/>
      <c r="AD8" s="1041"/>
      <c r="AE8" s="1041"/>
      <c r="AF8" s="1041"/>
      <c r="AG8" s="1041"/>
    </row>
    <row r="9" spans="1:33" s="687" customFormat="1">
      <c r="A9" s="2091" t="s">
        <v>9</v>
      </c>
      <c r="B9" s="2097" t="s">
        <v>10</v>
      </c>
      <c r="C9" s="2098"/>
      <c r="D9" s="2098"/>
      <c r="E9" s="2098"/>
      <c r="F9" s="2098"/>
      <c r="G9" s="2098"/>
      <c r="H9" s="2098"/>
      <c r="I9" s="2099"/>
      <c r="J9" s="2097" t="s">
        <v>11</v>
      </c>
      <c r="K9" s="2098"/>
      <c r="L9" s="2098"/>
      <c r="M9" s="2098"/>
      <c r="N9" s="2098"/>
      <c r="O9" s="2098"/>
      <c r="P9" s="2098"/>
      <c r="Q9" s="2099"/>
      <c r="R9" s="1041"/>
      <c r="S9" s="1041"/>
      <c r="T9" s="1041"/>
      <c r="U9" s="1041"/>
      <c r="V9" s="1041"/>
      <c r="W9" s="1041"/>
      <c r="X9" s="1041"/>
      <c r="Y9" s="1041"/>
      <c r="Z9" s="1041"/>
      <c r="AA9" s="1041"/>
      <c r="AB9" s="1041"/>
      <c r="AC9" s="1041"/>
      <c r="AD9" s="1041"/>
      <c r="AE9" s="1041"/>
      <c r="AF9" s="1041"/>
      <c r="AG9" s="1041"/>
    </row>
    <row r="10" spans="1:33" s="687" customFormat="1">
      <c r="A10" s="2092"/>
      <c r="B10" s="2089" t="s">
        <v>141</v>
      </c>
      <c r="C10" s="2090"/>
      <c r="D10" s="2090"/>
      <c r="E10" s="2100"/>
      <c r="F10" s="2089"/>
      <c r="G10" s="2101"/>
      <c r="H10" s="2101"/>
      <c r="I10" s="2102"/>
      <c r="J10" s="2089" t="s">
        <v>141</v>
      </c>
      <c r="K10" s="2090"/>
      <c r="L10" s="2090"/>
      <c r="M10" s="2100"/>
      <c r="N10" s="2089"/>
      <c r="O10" s="2090"/>
      <c r="P10" s="2090"/>
      <c r="Q10" s="2100"/>
      <c r="R10" s="1041"/>
      <c r="S10" s="1041"/>
      <c r="T10" s="1041"/>
      <c r="U10" s="1041"/>
      <c r="V10" s="1041"/>
      <c r="W10" s="1041"/>
      <c r="X10" s="1041"/>
      <c r="Y10" s="1041"/>
      <c r="Z10" s="1041"/>
      <c r="AA10" s="1041"/>
      <c r="AB10" s="1041"/>
      <c r="AC10" s="1041"/>
      <c r="AD10" s="1041"/>
      <c r="AE10" s="1041"/>
      <c r="AF10" s="1041"/>
      <c r="AG10" s="1041"/>
    </row>
    <row r="11" spans="1:33" s="687" customFormat="1">
      <c r="A11" s="2092"/>
      <c r="B11" s="2089" t="s">
        <v>14</v>
      </c>
      <c r="C11" s="2090"/>
      <c r="D11" s="691"/>
      <c r="E11" s="689">
        <v>3600</v>
      </c>
      <c r="F11" s="2089" t="s">
        <v>14</v>
      </c>
      <c r="G11" s="2090"/>
      <c r="H11" s="688"/>
      <c r="I11" s="689"/>
      <c r="J11" s="2089" t="s">
        <v>14</v>
      </c>
      <c r="K11" s="2090"/>
      <c r="L11" s="688"/>
      <c r="M11" s="689">
        <f>E11</f>
        <v>3600</v>
      </c>
      <c r="N11" s="2089" t="s">
        <v>14</v>
      </c>
      <c r="O11" s="2090"/>
      <c r="P11" s="688"/>
      <c r="Q11" s="689"/>
      <c r="R11" s="1041"/>
      <c r="S11" s="1041"/>
      <c r="T11" s="1041"/>
      <c r="U11" s="1041"/>
      <c r="V11" s="1041"/>
      <c r="W11" s="1041"/>
      <c r="X11" s="1041"/>
      <c r="Y11" s="1041"/>
      <c r="Z11" s="1041"/>
      <c r="AA11" s="1041"/>
      <c r="AB11" s="1041"/>
      <c r="AC11" s="1041"/>
      <c r="AD11" s="1041"/>
      <c r="AE11" s="1041"/>
      <c r="AF11" s="1041"/>
      <c r="AG11" s="1041"/>
    </row>
    <row r="12" spans="1:33" s="694" customFormat="1" ht="35.25" customHeight="1">
      <c r="A12" s="2093"/>
      <c r="B12" s="693" t="s">
        <v>16</v>
      </c>
      <c r="C12" s="693" t="s">
        <v>17</v>
      </c>
      <c r="D12" s="693"/>
      <c r="E12" s="693" t="s">
        <v>18</v>
      </c>
      <c r="F12" s="693" t="s">
        <v>16</v>
      </c>
      <c r="G12" s="693" t="s">
        <v>17</v>
      </c>
      <c r="H12" s="693"/>
      <c r="I12" s="693" t="s">
        <v>18</v>
      </c>
      <c r="J12" s="693" t="s">
        <v>16</v>
      </c>
      <c r="K12" s="693" t="s">
        <v>17</v>
      </c>
      <c r="L12" s="693"/>
      <c r="M12" s="693" t="s">
        <v>18</v>
      </c>
      <c r="N12" s="693" t="s">
        <v>16</v>
      </c>
      <c r="O12" s="693" t="s">
        <v>17</v>
      </c>
      <c r="P12" s="693"/>
      <c r="Q12" s="693" t="s">
        <v>18</v>
      </c>
    </row>
    <row r="13" spans="1:33" s="696" customFormat="1" ht="11.25">
      <c r="A13" s="695">
        <v>1</v>
      </c>
      <c r="B13" s="695">
        <v>2</v>
      </c>
      <c r="C13" s="695">
        <v>3</v>
      </c>
      <c r="D13" s="695"/>
      <c r="E13" s="695">
        <v>4</v>
      </c>
      <c r="F13" s="695">
        <v>5</v>
      </c>
      <c r="G13" s="695">
        <v>6</v>
      </c>
      <c r="H13" s="695"/>
      <c r="I13" s="695">
        <v>7</v>
      </c>
      <c r="J13" s="695">
        <v>8</v>
      </c>
      <c r="K13" s="695">
        <v>9</v>
      </c>
      <c r="L13" s="695"/>
      <c r="M13" s="695">
        <v>10</v>
      </c>
      <c r="N13" s="695">
        <v>11</v>
      </c>
      <c r="O13" s="695">
        <v>12</v>
      </c>
      <c r="P13" s="695"/>
      <c r="Q13" s="695">
        <v>13</v>
      </c>
    </row>
    <row r="14" spans="1:33" s="694" customFormat="1" ht="14.25">
      <c r="A14" s="697">
        <v>0</v>
      </c>
      <c r="B14" s="1114"/>
      <c r="C14" s="2013"/>
      <c r="D14" s="2013"/>
      <c r="E14" s="1968">
        <v>668</v>
      </c>
      <c r="F14" s="2014"/>
      <c r="G14" s="2013"/>
      <c r="H14" s="2013"/>
      <c r="I14" s="2013"/>
      <c r="J14" s="2009"/>
      <c r="K14" s="2013"/>
      <c r="L14" s="2013"/>
      <c r="M14" s="1968">
        <v>286</v>
      </c>
      <c r="N14" s="1532"/>
      <c r="O14" s="1115"/>
      <c r="P14" s="1115"/>
      <c r="Q14" s="1115"/>
    </row>
    <row r="15" spans="1:33" s="1478" customFormat="1" ht="14.25">
      <c r="A15" s="1476">
        <v>1</v>
      </c>
      <c r="B15" s="1114"/>
      <c r="C15" s="2013"/>
      <c r="D15" s="2013"/>
      <c r="E15" s="1968">
        <v>657</v>
      </c>
      <c r="F15" s="2015"/>
      <c r="G15" s="2013"/>
      <c r="H15" s="2016"/>
      <c r="I15" s="2016"/>
      <c r="J15" s="2012"/>
      <c r="K15" s="2011"/>
      <c r="L15" s="2016"/>
      <c r="M15" s="1968">
        <v>290</v>
      </c>
      <c r="N15" s="1532"/>
      <c r="O15" s="1477"/>
      <c r="P15" s="1477"/>
      <c r="Q15" s="1477"/>
    </row>
    <row r="16" spans="1:33" s="694" customFormat="1" ht="14.25">
      <c r="A16" s="697">
        <v>2</v>
      </c>
      <c r="B16" s="1114"/>
      <c r="C16" s="2013"/>
      <c r="D16" s="2013"/>
      <c r="E16" s="1968">
        <v>672</v>
      </c>
      <c r="F16" s="2015"/>
      <c r="G16" s="2013"/>
      <c r="H16" s="2016"/>
      <c r="I16" s="2016"/>
      <c r="J16" s="2012"/>
      <c r="K16" s="2011"/>
      <c r="L16" s="2016"/>
      <c r="M16" s="1968">
        <v>287</v>
      </c>
      <c r="N16" s="1532"/>
      <c r="O16" s="1115"/>
      <c r="P16" s="1115"/>
      <c r="Q16" s="1115"/>
    </row>
    <row r="17" spans="1:17" s="694" customFormat="1" ht="14.25">
      <c r="A17" s="697">
        <v>3</v>
      </c>
      <c r="B17" s="1114"/>
      <c r="C17" s="2013"/>
      <c r="D17" s="2013"/>
      <c r="E17" s="1968">
        <v>614</v>
      </c>
      <c r="F17" s="2015"/>
      <c r="G17" s="2013"/>
      <c r="H17" s="2016"/>
      <c r="I17" s="2016"/>
      <c r="J17" s="2012"/>
      <c r="K17" s="2011"/>
      <c r="L17" s="2016"/>
      <c r="M17" s="1968">
        <v>258</v>
      </c>
      <c r="N17" s="1532"/>
      <c r="O17" s="1115"/>
      <c r="P17" s="1115"/>
      <c r="Q17" s="1115"/>
    </row>
    <row r="18" spans="1:17" s="694" customFormat="1" ht="14.25">
      <c r="A18" s="697">
        <v>4</v>
      </c>
      <c r="B18" s="1114"/>
      <c r="C18" s="2013"/>
      <c r="D18" s="2013"/>
      <c r="E18" s="1968">
        <v>641</v>
      </c>
      <c r="F18" s="2015"/>
      <c r="G18" s="2013"/>
      <c r="H18" s="2016"/>
      <c r="I18" s="2016"/>
      <c r="J18" s="2012"/>
      <c r="K18" s="2011"/>
      <c r="L18" s="2016"/>
      <c r="M18" s="1968">
        <v>255</v>
      </c>
      <c r="N18" s="1532"/>
      <c r="O18" s="1115"/>
      <c r="P18" s="1115"/>
      <c r="Q18" s="1115"/>
    </row>
    <row r="19" spans="1:17" s="694" customFormat="1" ht="14.25">
      <c r="A19" s="697">
        <v>5</v>
      </c>
      <c r="B19" s="1114"/>
      <c r="C19" s="2013"/>
      <c r="D19" s="2013"/>
      <c r="E19" s="1968">
        <v>673</v>
      </c>
      <c r="F19" s="2015"/>
      <c r="G19" s="2013"/>
      <c r="H19" s="2016"/>
      <c r="I19" s="2016"/>
      <c r="J19" s="2012"/>
      <c r="K19" s="2011"/>
      <c r="L19" s="2016"/>
      <c r="M19" s="1968">
        <v>255</v>
      </c>
      <c r="N19" s="1532"/>
      <c r="O19" s="1115"/>
      <c r="P19" s="1115"/>
      <c r="Q19" s="1115"/>
    </row>
    <row r="20" spans="1:17" s="694" customFormat="1" ht="14.25">
      <c r="A20" s="697">
        <v>6</v>
      </c>
      <c r="B20" s="1114"/>
      <c r="C20" s="2013"/>
      <c r="D20" s="2013"/>
      <c r="E20" s="1968">
        <v>739</v>
      </c>
      <c r="F20" s="2015"/>
      <c r="G20" s="2013"/>
      <c r="H20" s="2016"/>
      <c r="I20" s="2016"/>
      <c r="J20" s="2012"/>
      <c r="K20" s="2011"/>
      <c r="L20" s="2016"/>
      <c r="M20" s="1968">
        <v>255</v>
      </c>
      <c r="N20" s="1532"/>
      <c r="O20" s="1115"/>
      <c r="P20" s="1115"/>
      <c r="Q20" s="1115"/>
    </row>
    <row r="21" spans="1:17" s="694" customFormat="1" ht="14.25">
      <c r="A21" s="697">
        <v>7</v>
      </c>
      <c r="B21" s="1114"/>
      <c r="C21" s="2013"/>
      <c r="D21" s="2013"/>
      <c r="E21" s="1968">
        <v>784</v>
      </c>
      <c r="F21" s="2015"/>
      <c r="G21" s="2013"/>
      <c r="H21" s="2016"/>
      <c r="I21" s="2016"/>
      <c r="J21" s="2012"/>
      <c r="K21" s="2011"/>
      <c r="L21" s="2016"/>
      <c r="M21" s="1968">
        <v>245</v>
      </c>
      <c r="N21" s="1532"/>
      <c r="O21" s="1115"/>
      <c r="P21" s="1115"/>
      <c r="Q21" s="1115"/>
    </row>
    <row r="22" spans="1:17" s="694" customFormat="1" ht="14.25">
      <c r="A22" s="697">
        <v>8</v>
      </c>
      <c r="B22" s="1114"/>
      <c r="C22" s="2013"/>
      <c r="D22" s="2013"/>
      <c r="E22" s="1968">
        <v>825</v>
      </c>
      <c r="F22" s="2015"/>
      <c r="G22" s="2013"/>
      <c r="H22" s="2016"/>
      <c r="I22" s="2016"/>
      <c r="J22" s="2012"/>
      <c r="K22" s="2011"/>
      <c r="L22" s="2016"/>
      <c r="M22" s="1968">
        <v>253</v>
      </c>
      <c r="N22" s="1532"/>
      <c r="O22" s="1115"/>
      <c r="P22" s="1115"/>
      <c r="Q22" s="1115"/>
    </row>
    <row r="23" spans="1:17" s="694" customFormat="1" ht="14.25">
      <c r="A23" s="697">
        <v>9</v>
      </c>
      <c r="B23" s="1114"/>
      <c r="C23" s="2013"/>
      <c r="D23" s="2013"/>
      <c r="E23" s="1968">
        <v>863</v>
      </c>
      <c r="F23" s="2015"/>
      <c r="G23" s="2013"/>
      <c r="H23" s="2016"/>
      <c r="I23" s="2016"/>
      <c r="J23" s="2012"/>
      <c r="K23" s="2011"/>
      <c r="L23" s="2016"/>
      <c r="M23" s="1968">
        <v>322</v>
      </c>
      <c r="N23" s="1532"/>
      <c r="O23" s="1115"/>
      <c r="P23" s="1115"/>
      <c r="Q23" s="1115"/>
    </row>
    <row r="24" spans="1:17" s="694" customFormat="1" ht="14.25">
      <c r="A24" s="697">
        <v>10</v>
      </c>
      <c r="B24" s="1114"/>
      <c r="C24" s="2013"/>
      <c r="D24" s="2013"/>
      <c r="E24" s="1968">
        <v>879</v>
      </c>
      <c r="F24" s="2015"/>
      <c r="G24" s="2013"/>
      <c r="H24" s="2016"/>
      <c r="I24" s="2016"/>
      <c r="J24" s="2012"/>
      <c r="K24" s="2011"/>
      <c r="L24" s="2016"/>
      <c r="M24" s="1968">
        <v>331</v>
      </c>
      <c r="N24" s="1532"/>
      <c r="O24" s="1115"/>
      <c r="P24" s="1115"/>
      <c r="Q24" s="1115"/>
    </row>
    <row r="25" spans="1:17" s="694" customFormat="1" ht="14.25">
      <c r="A25" s="697">
        <v>11</v>
      </c>
      <c r="B25" s="1114"/>
      <c r="C25" s="2013"/>
      <c r="D25" s="2013"/>
      <c r="E25" s="1968">
        <v>883</v>
      </c>
      <c r="F25" s="2015"/>
      <c r="G25" s="2013"/>
      <c r="H25" s="2016"/>
      <c r="I25" s="2016"/>
      <c r="J25" s="2012"/>
      <c r="K25" s="2011"/>
      <c r="L25" s="2016"/>
      <c r="M25" s="1968">
        <v>283</v>
      </c>
      <c r="N25" s="1532"/>
      <c r="O25" s="1115"/>
      <c r="P25" s="1115"/>
      <c r="Q25" s="1115"/>
    </row>
    <row r="26" spans="1:17" s="694" customFormat="1" ht="14.25">
      <c r="A26" s="697">
        <v>12</v>
      </c>
      <c r="B26" s="1114"/>
      <c r="C26" s="2013"/>
      <c r="D26" s="2013"/>
      <c r="E26" s="1968">
        <v>806</v>
      </c>
      <c r="F26" s="2015"/>
      <c r="G26" s="2013"/>
      <c r="H26" s="2016"/>
      <c r="I26" s="2016"/>
      <c r="J26" s="2012"/>
      <c r="K26" s="2011"/>
      <c r="L26" s="2016"/>
      <c r="M26" s="1968">
        <v>290</v>
      </c>
      <c r="N26" s="1532"/>
      <c r="O26" s="1115"/>
      <c r="P26" s="1115"/>
      <c r="Q26" s="1115"/>
    </row>
    <row r="27" spans="1:17" s="694" customFormat="1" ht="14.25">
      <c r="A27" s="697">
        <v>13</v>
      </c>
      <c r="B27" s="1114"/>
      <c r="C27" s="2013"/>
      <c r="D27" s="2013"/>
      <c r="E27" s="1968">
        <v>873</v>
      </c>
      <c r="F27" s="2015"/>
      <c r="G27" s="2013"/>
      <c r="H27" s="2016"/>
      <c r="I27" s="2016"/>
      <c r="J27" s="2012"/>
      <c r="K27" s="2011"/>
      <c r="L27" s="2016"/>
      <c r="M27" s="1968">
        <v>325</v>
      </c>
      <c r="N27" s="1532"/>
      <c r="O27" s="1115"/>
      <c r="P27" s="1115"/>
      <c r="Q27" s="1115"/>
    </row>
    <row r="28" spans="1:17" s="694" customFormat="1" ht="14.25">
      <c r="A28" s="697">
        <v>14</v>
      </c>
      <c r="B28" s="1114"/>
      <c r="C28" s="2013"/>
      <c r="D28" s="2013"/>
      <c r="E28" s="1968">
        <v>883</v>
      </c>
      <c r="F28" s="2015"/>
      <c r="G28" s="2013"/>
      <c r="H28" s="2016"/>
      <c r="I28" s="2016"/>
      <c r="J28" s="2012"/>
      <c r="K28" s="2011"/>
      <c r="L28" s="2016"/>
      <c r="M28" s="1968">
        <v>329</v>
      </c>
      <c r="N28" s="1532"/>
      <c r="O28" s="1115"/>
      <c r="P28" s="1115"/>
      <c r="Q28" s="1115"/>
    </row>
    <row r="29" spans="1:17" s="694" customFormat="1" ht="14.25">
      <c r="A29" s="697">
        <v>15</v>
      </c>
      <c r="B29" s="1114"/>
      <c r="C29" s="2013"/>
      <c r="D29" s="2013"/>
      <c r="E29" s="1968">
        <v>872</v>
      </c>
      <c r="F29" s="2015"/>
      <c r="G29" s="2013"/>
      <c r="H29" s="2016"/>
      <c r="I29" s="2016"/>
      <c r="J29" s="2012"/>
      <c r="K29" s="2011"/>
      <c r="L29" s="2016"/>
      <c r="M29" s="1968">
        <v>315</v>
      </c>
      <c r="N29" s="1532"/>
      <c r="O29" s="1115"/>
      <c r="P29" s="1115"/>
      <c r="Q29" s="1115"/>
    </row>
    <row r="30" spans="1:17" s="694" customFormat="1" ht="14.25">
      <c r="A30" s="697">
        <v>16</v>
      </c>
      <c r="B30" s="1114"/>
      <c r="C30" s="2013"/>
      <c r="D30" s="2013"/>
      <c r="E30" s="1968">
        <v>905</v>
      </c>
      <c r="F30" s="2015"/>
      <c r="G30" s="2013"/>
      <c r="H30" s="2016"/>
      <c r="I30" s="2016"/>
      <c r="J30" s="2012"/>
      <c r="K30" s="2011"/>
      <c r="L30" s="2016"/>
      <c r="M30" s="1968">
        <v>319</v>
      </c>
      <c r="N30" s="1532"/>
      <c r="O30" s="1115"/>
      <c r="P30" s="1115"/>
      <c r="Q30" s="1115"/>
    </row>
    <row r="31" spans="1:17" s="698" customFormat="1" ht="14.25">
      <c r="A31" s="697">
        <v>17</v>
      </c>
      <c r="B31" s="1114"/>
      <c r="C31" s="2013"/>
      <c r="D31" s="2013"/>
      <c r="E31" s="1968">
        <v>810</v>
      </c>
      <c r="F31" s="2015"/>
      <c r="G31" s="2013"/>
      <c r="H31" s="2016"/>
      <c r="I31" s="2016"/>
      <c r="J31" s="2012"/>
      <c r="K31" s="2011"/>
      <c r="L31" s="2016"/>
      <c r="M31" s="1968">
        <v>268</v>
      </c>
      <c r="N31" s="1532"/>
      <c r="O31" s="1115"/>
      <c r="P31" s="1115"/>
      <c r="Q31" s="1115"/>
    </row>
    <row r="32" spans="1:17" s="698" customFormat="1" ht="14.25">
      <c r="A32" s="697">
        <v>18</v>
      </c>
      <c r="B32" s="1114"/>
      <c r="C32" s="2013"/>
      <c r="D32" s="2013"/>
      <c r="E32" s="1968">
        <v>768</v>
      </c>
      <c r="F32" s="2015"/>
      <c r="G32" s="2013"/>
      <c r="H32" s="2016"/>
      <c r="I32" s="2016"/>
      <c r="J32" s="2012"/>
      <c r="K32" s="2011"/>
      <c r="L32" s="2016"/>
      <c r="M32" s="1968">
        <v>259</v>
      </c>
      <c r="N32" s="1532"/>
      <c r="O32" s="1115"/>
      <c r="P32" s="1115"/>
      <c r="Q32" s="1115"/>
    </row>
    <row r="33" spans="1:33" s="698" customFormat="1" ht="14.25">
      <c r="A33" s="697">
        <v>19</v>
      </c>
      <c r="B33" s="1114"/>
      <c r="C33" s="2013"/>
      <c r="D33" s="2013"/>
      <c r="E33" s="1968">
        <v>767</v>
      </c>
      <c r="F33" s="2015"/>
      <c r="G33" s="2013"/>
      <c r="H33" s="2016"/>
      <c r="I33" s="2016"/>
      <c r="J33" s="2012"/>
      <c r="K33" s="2011"/>
      <c r="L33" s="2016"/>
      <c r="M33" s="1968">
        <v>273</v>
      </c>
      <c r="N33" s="1532"/>
      <c r="O33" s="1115"/>
      <c r="P33" s="1115"/>
      <c r="Q33" s="1115"/>
    </row>
    <row r="34" spans="1:33" s="698" customFormat="1" ht="14.25">
      <c r="A34" s="697">
        <v>20</v>
      </c>
      <c r="B34" s="1114"/>
      <c r="C34" s="2013"/>
      <c r="D34" s="2013"/>
      <c r="E34" s="1968">
        <v>757</v>
      </c>
      <c r="F34" s="2015"/>
      <c r="G34" s="2013"/>
      <c r="H34" s="2016"/>
      <c r="I34" s="2016"/>
      <c r="J34" s="2012"/>
      <c r="K34" s="2011"/>
      <c r="L34" s="2016"/>
      <c r="M34" s="1968">
        <v>262</v>
      </c>
      <c r="N34" s="1532"/>
      <c r="O34" s="1115"/>
      <c r="P34" s="1115"/>
      <c r="Q34" s="1115"/>
    </row>
    <row r="35" spans="1:33" s="698" customFormat="1" ht="14.25">
      <c r="A35" s="697">
        <v>21</v>
      </c>
      <c r="B35" s="1114"/>
      <c r="C35" s="2013"/>
      <c r="D35" s="2013"/>
      <c r="E35" s="1968">
        <v>746</v>
      </c>
      <c r="F35" s="2015"/>
      <c r="G35" s="2013"/>
      <c r="H35" s="2016"/>
      <c r="I35" s="2016"/>
      <c r="J35" s="2012"/>
      <c r="K35" s="2011"/>
      <c r="L35" s="2016"/>
      <c r="M35" s="1968">
        <v>281</v>
      </c>
      <c r="N35" s="1532"/>
      <c r="O35" s="1115"/>
      <c r="P35" s="1115"/>
      <c r="Q35" s="1115"/>
    </row>
    <row r="36" spans="1:33" s="698" customFormat="1" ht="14.25">
      <c r="A36" s="697">
        <v>22</v>
      </c>
      <c r="B36" s="1114"/>
      <c r="C36" s="2013"/>
      <c r="D36" s="2013"/>
      <c r="E36" s="1968">
        <v>740</v>
      </c>
      <c r="F36" s="2015"/>
      <c r="G36" s="2013"/>
      <c r="H36" s="2016"/>
      <c r="I36" s="2016"/>
      <c r="J36" s="2012"/>
      <c r="K36" s="2011"/>
      <c r="L36" s="2016"/>
      <c r="M36" s="1968">
        <v>283</v>
      </c>
      <c r="N36" s="1532"/>
      <c r="O36" s="1115"/>
      <c r="P36" s="1115"/>
      <c r="Q36" s="1115"/>
    </row>
    <row r="37" spans="1:33" s="698" customFormat="1" ht="14.25">
      <c r="A37" s="697">
        <v>23</v>
      </c>
      <c r="B37" s="1114"/>
      <c r="C37" s="2013"/>
      <c r="D37" s="2013"/>
      <c r="E37" s="1968">
        <v>698</v>
      </c>
      <c r="F37" s="2015"/>
      <c r="G37" s="2016"/>
      <c r="H37" s="2016"/>
      <c r="I37" s="2016"/>
      <c r="J37" s="2012"/>
      <c r="K37" s="2011"/>
      <c r="L37" s="2016"/>
      <c r="M37" s="1968">
        <v>269</v>
      </c>
      <c r="N37" s="1532"/>
      <c r="O37" s="1115"/>
      <c r="P37" s="1115"/>
      <c r="Q37" s="1115"/>
    </row>
    <row r="38" spans="1:33" s="698" customFormat="1">
      <c r="A38" s="697" t="s">
        <v>19</v>
      </c>
      <c r="B38" s="1188"/>
      <c r="C38" s="1531"/>
      <c r="D38" s="1531"/>
      <c r="E38" s="1550">
        <f>SUM(E14:E37)</f>
        <v>18523</v>
      </c>
      <c r="F38" s="1551"/>
      <c r="G38" s="1551"/>
      <c r="H38" s="1551"/>
      <c r="I38" s="1550">
        <f>SUM(I14:I37)</f>
        <v>0</v>
      </c>
      <c r="J38" s="1551"/>
      <c r="K38" s="1551"/>
      <c r="L38" s="1551"/>
      <c r="M38" s="1550">
        <f>SUM(M14:M37)</f>
        <v>6793</v>
      </c>
      <c r="N38" s="1531"/>
      <c r="O38" s="1188"/>
      <c r="P38" s="1188"/>
      <c r="Q38" s="1189">
        <f>SUM(Q14:Q37)</f>
        <v>0</v>
      </c>
    </row>
    <row r="39" spans="1:33" s="687" customFormat="1" ht="12.75" customHeight="1">
      <c r="A39" s="687" t="s">
        <v>20</v>
      </c>
      <c r="R39" s="1041"/>
      <c r="S39" s="1041"/>
      <c r="T39" s="1041"/>
      <c r="U39" s="1041"/>
      <c r="V39" s="1041"/>
      <c r="W39" s="1041"/>
      <c r="X39" s="1041"/>
      <c r="Y39" s="1041"/>
      <c r="Z39" s="1041"/>
      <c r="AA39" s="1041"/>
      <c r="AB39" s="1041"/>
      <c r="AC39" s="1041"/>
      <c r="AD39" s="1041"/>
      <c r="AE39" s="1041"/>
      <c r="AF39" s="1041"/>
      <c r="AG39" s="1041"/>
    </row>
    <row r="40" spans="1:33" s="687" customFormat="1" ht="12.75" customHeight="1">
      <c r="A40" s="687" t="s">
        <v>21</v>
      </c>
      <c r="R40" s="1041"/>
      <c r="S40" s="1041"/>
      <c r="T40" s="1041"/>
      <c r="U40" s="1041"/>
      <c r="V40" s="1041"/>
      <c r="W40" s="1041"/>
      <c r="X40" s="1041"/>
      <c r="Y40" s="1041"/>
      <c r="Z40" s="1041"/>
      <c r="AA40" s="1041"/>
      <c r="AB40" s="1041"/>
      <c r="AC40" s="1041"/>
      <c r="AD40" s="1041"/>
      <c r="AE40" s="1041"/>
      <c r="AF40" s="1041"/>
      <c r="AG40" s="1041"/>
    </row>
    <row r="41" spans="1:33">
      <c r="A41" s="687" t="s">
        <v>563</v>
      </c>
      <c r="K41" s="687"/>
      <c r="L41" s="687"/>
      <c r="M41" s="687"/>
      <c r="N41" s="687"/>
      <c r="O41" s="687"/>
      <c r="P41" s="687"/>
      <c r="Q41" s="687"/>
      <c r="R41" s="1042"/>
      <c r="S41" s="1042"/>
      <c r="T41" s="1042"/>
      <c r="U41" s="1042"/>
      <c r="V41" s="1042"/>
      <c r="W41" s="1042"/>
      <c r="X41" s="1042"/>
      <c r="Y41" s="1042"/>
      <c r="Z41" s="1042"/>
      <c r="AA41" s="1042"/>
      <c r="AB41" s="1042"/>
      <c r="AC41" s="1042"/>
      <c r="AD41" s="1042"/>
      <c r="AE41" s="1042"/>
      <c r="AF41" s="1042"/>
      <c r="AG41" s="1042"/>
    </row>
    <row r="42" spans="1:33">
      <c r="A42" s="687" t="s">
        <v>23</v>
      </c>
      <c r="R42" s="1042"/>
      <c r="S42" s="1042"/>
      <c r="T42" s="1042"/>
      <c r="U42" s="1042"/>
      <c r="V42" s="1042"/>
      <c r="W42" s="1042"/>
      <c r="X42" s="1042"/>
      <c r="Y42" s="1042"/>
      <c r="Z42" s="1042"/>
      <c r="AA42" s="1042"/>
      <c r="AB42" s="1042"/>
      <c r="AC42" s="1042"/>
      <c r="AD42" s="1042"/>
      <c r="AE42" s="1042"/>
      <c r="AF42" s="1042"/>
      <c r="AG42" s="1042"/>
    </row>
    <row r="43" spans="1:33">
      <c r="R43" s="1042"/>
      <c r="S43" s="1042"/>
      <c r="T43" s="1042"/>
      <c r="U43" s="1042"/>
      <c r="V43" s="1042"/>
      <c r="W43" s="1042"/>
      <c r="X43" s="1042"/>
      <c r="Y43" s="1042"/>
      <c r="Z43" s="1042"/>
      <c r="AA43" s="1042"/>
      <c r="AB43" s="1042"/>
      <c r="AC43" s="1042"/>
      <c r="AD43" s="1042"/>
      <c r="AE43" s="1042"/>
      <c r="AF43" s="1042"/>
      <c r="AG43" s="1042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41" customWidth="1"/>
    <col min="2" max="3" width="11.28515625" style="41" customWidth="1"/>
    <col min="4" max="4" width="11.28515625" style="41" hidden="1" customWidth="1"/>
    <col min="5" max="7" width="11.28515625" style="41" customWidth="1"/>
    <col min="8" max="8" width="11.28515625" style="41" hidden="1" customWidth="1"/>
    <col min="9" max="11" width="11.28515625" style="41" customWidth="1"/>
    <col min="12" max="12" width="11.28515625" style="41" hidden="1" customWidth="1"/>
    <col min="13" max="15" width="11.28515625" style="41" customWidth="1"/>
    <col min="16" max="16" width="11.28515625" style="41" hidden="1" customWidth="1"/>
    <col min="17" max="17" width="11.28515625" style="41" customWidth="1"/>
    <col min="18" max="16384" width="9.140625" style="41"/>
  </cols>
  <sheetData>
    <row r="1" spans="1:33" s="28" customFormat="1" ht="18.75" customHeight="1">
      <c r="B1" s="2115" t="s">
        <v>405</v>
      </c>
      <c r="C1" s="2087"/>
      <c r="D1" s="2087"/>
      <c r="E1" s="2087"/>
      <c r="F1" s="2087"/>
      <c r="J1" s="799" t="s">
        <v>171</v>
      </c>
      <c r="N1" s="2109" t="s">
        <v>27</v>
      </c>
      <c r="O1" s="2109"/>
      <c r="P1" s="2109"/>
      <c r="Q1" s="2109"/>
      <c r="R1" s="1039"/>
      <c r="S1" s="1039"/>
      <c r="T1" s="1039"/>
      <c r="U1" s="1039"/>
      <c r="V1" s="1039"/>
      <c r="W1" s="1039"/>
      <c r="X1" s="1039"/>
      <c r="Y1" s="1039"/>
      <c r="Z1" s="1039"/>
      <c r="AA1" s="1039"/>
      <c r="AB1" s="1039"/>
      <c r="AC1" s="1039"/>
      <c r="AD1" s="1039"/>
      <c r="AE1" s="1039"/>
      <c r="AF1" s="1039"/>
      <c r="AG1" s="1039"/>
    </row>
    <row r="2" spans="1:33" s="28" customFormat="1" ht="10.5" customHeight="1">
      <c r="B2" s="2110" t="s">
        <v>1</v>
      </c>
      <c r="C2" s="2094"/>
      <c r="D2" s="2094"/>
      <c r="E2" s="2094"/>
      <c r="F2" s="2094"/>
      <c r="I2" s="28" t="s">
        <v>28</v>
      </c>
      <c r="N2" s="2110" t="s">
        <v>2</v>
      </c>
      <c r="O2" s="2111"/>
      <c r="P2" s="2111"/>
      <c r="Q2" s="2111"/>
      <c r="R2" s="1039"/>
      <c r="S2" s="1039"/>
      <c r="T2" s="1039"/>
      <c r="U2" s="1039"/>
      <c r="V2" s="1039"/>
      <c r="W2" s="1039"/>
      <c r="X2" s="1039"/>
      <c r="Y2" s="1039"/>
      <c r="Z2" s="1039"/>
      <c r="AA2" s="1039"/>
      <c r="AB2" s="1039"/>
      <c r="AC2" s="1039"/>
      <c r="AD2" s="1039"/>
      <c r="AE2" s="1039"/>
      <c r="AF2" s="1039"/>
      <c r="AG2" s="1039"/>
    </row>
    <row r="3" spans="1:33" s="28" customFormat="1" ht="13.5" customHeight="1">
      <c r="N3" s="28" t="s">
        <v>3</v>
      </c>
      <c r="R3" s="1039"/>
      <c r="S3" s="1039"/>
      <c r="T3" s="1039"/>
      <c r="U3" s="1039"/>
      <c r="V3" s="1039"/>
      <c r="W3" s="1039"/>
      <c r="X3" s="1039"/>
      <c r="Y3" s="1039"/>
      <c r="Z3" s="1039"/>
      <c r="AA3" s="1039"/>
      <c r="AB3" s="1039"/>
      <c r="AC3" s="1039"/>
      <c r="AD3" s="1039"/>
      <c r="AE3" s="1039"/>
      <c r="AF3" s="1039"/>
      <c r="AG3" s="1039"/>
    </row>
    <row r="4" spans="1:33" s="28" customFormat="1" ht="15" customHeight="1">
      <c r="B4" s="2114" t="s">
        <v>4</v>
      </c>
      <c r="C4" s="2087"/>
      <c r="D4" s="30"/>
      <c r="E4" s="1039"/>
      <c r="F4" s="1039"/>
      <c r="G4" s="1039"/>
      <c r="H4" s="1039"/>
      <c r="I4" s="865" t="s">
        <v>5</v>
      </c>
      <c r="J4" s="29"/>
      <c r="K4" s="29"/>
      <c r="L4" s="29"/>
      <c r="O4" s="31" t="s">
        <v>173</v>
      </c>
      <c r="R4" s="1039"/>
      <c r="S4" s="1039"/>
      <c r="T4" s="1039"/>
      <c r="U4" s="1039"/>
      <c r="V4" s="1039"/>
      <c r="W4" s="1039"/>
      <c r="X4" s="1039"/>
      <c r="Y4" s="1039"/>
      <c r="Z4" s="1039"/>
      <c r="AA4" s="1039"/>
      <c r="AB4" s="1039"/>
      <c r="AC4" s="1039"/>
      <c r="AD4" s="1039"/>
      <c r="AE4" s="1039"/>
      <c r="AF4" s="1039"/>
      <c r="AG4" s="1039"/>
    </row>
    <row r="5" spans="1:33" s="28" customFormat="1" ht="9.75" customHeight="1">
      <c r="B5" s="2119" t="s">
        <v>7</v>
      </c>
      <c r="C5" s="2085"/>
      <c r="D5" s="29"/>
      <c r="E5" s="29"/>
      <c r="R5" s="1039"/>
      <c r="S5" s="1039"/>
      <c r="T5" s="1039"/>
      <c r="U5" s="1039"/>
      <c r="V5" s="1039"/>
      <c r="W5" s="1039"/>
      <c r="X5" s="1039"/>
      <c r="Y5" s="1039"/>
      <c r="Z5" s="1039"/>
      <c r="AA5" s="1039"/>
      <c r="AB5" s="1039"/>
      <c r="AC5" s="1039"/>
      <c r="AD5" s="1039"/>
      <c r="AE5" s="1039"/>
      <c r="AF5" s="1039"/>
      <c r="AG5" s="1039"/>
    </row>
    <row r="6" spans="1:33" s="28" customFormat="1" ht="12" customHeight="1">
      <c r="A6" s="2112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39"/>
      <c r="S6" s="1039"/>
      <c r="T6" s="1039"/>
      <c r="U6" s="1039"/>
      <c r="V6" s="1039"/>
      <c r="W6" s="1039"/>
      <c r="X6" s="1039"/>
      <c r="Y6" s="1039"/>
      <c r="Z6" s="1039"/>
      <c r="AA6" s="1039"/>
      <c r="AB6" s="1039"/>
      <c r="AC6" s="1039"/>
      <c r="AD6" s="1039"/>
      <c r="AE6" s="1039"/>
      <c r="AF6" s="1039"/>
      <c r="AG6" s="1039"/>
    </row>
    <row r="7" spans="1:33" s="28" customFormat="1" ht="15.75">
      <c r="A7" s="2113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39"/>
      <c r="S7" s="1039"/>
      <c r="T7" s="1039"/>
      <c r="U7" s="1039"/>
      <c r="V7" s="1039"/>
      <c r="W7" s="1039"/>
      <c r="X7" s="1039"/>
      <c r="Y7" s="1039"/>
      <c r="Z7" s="1039"/>
      <c r="AA7" s="1039"/>
      <c r="AB7" s="1039"/>
      <c r="AC7" s="1039"/>
      <c r="AD7" s="1039"/>
      <c r="AE7" s="1039"/>
      <c r="AF7" s="1039"/>
      <c r="AG7" s="1039"/>
    </row>
    <row r="8" spans="1:33" s="28" customFormat="1" ht="9" customHeight="1">
      <c r="A8" s="1267">
        <v>1630</v>
      </c>
      <c r="B8" s="1267">
        <v>1628</v>
      </c>
      <c r="R8" s="1039"/>
      <c r="S8" s="1039"/>
      <c r="T8" s="1039"/>
      <c r="U8" s="1039"/>
      <c r="V8" s="1039"/>
      <c r="W8" s="1039"/>
      <c r="X8" s="1039"/>
      <c r="Y8" s="1039"/>
      <c r="Z8" s="1039"/>
      <c r="AA8" s="1039"/>
      <c r="AB8" s="1039"/>
      <c r="AC8" s="1039"/>
      <c r="AD8" s="1039"/>
      <c r="AE8" s="1039"/>
      <c r="AF8" s="1039"/>
      <c r="AG8" s="1039"/>
    </row>
    <row r="9" spans="1:33" s="28" customFormat="1">
      <c r="A9" s="2116" t="s">
        <v>9</v>
      </c>
      <c r="B9" s="2106" t="s">
        <v>10</v>
      </c>
      <c r="C9" s="2107"/>
      <c r="D9" s="2107"/>
      <c r="E9" s="2107"/>
      <c r="F9" s="2107"/>
      <c r="G9" s="2107"/>
      <c r="H9" s="2107"/>
      <c r="I9" s="2108"/>
      <c r="J9" s="2106" t="s">
        <v>11</v>
      </c>
      <c r="K9" s="2107"/>
      <c r="L9" s="2107"/>
      <c r="M9" s="2107"/>
      <c r="N9" s="2107"/>
      <c r="O9" s="2107"/>
      <c r="P9" s="2107"/>
      <c r="Q9" s="2108"/>
      <c r="R9" s="1039"/>
      <c r="S9" s="1039"/>
      <c r="T9" s="1039"/>
      <c r="U9" s="1039"/>
      <c r="V9" s="1039"/>
      <c r="W9" s="1039"/>
      <c r="X9" s="1039"/>
      <c r="Y9" s="1039"/>
      <c r="Z9" s="1039"/>
      <c r="AA9" s="1039"/>
      <c r="AB9" s="1039"/>
      <c r="AC9" s="1039"/>
      <c r="AD9" s="1039"/>
      <c r="AE9" s="1039"/>
      <c r="AF9" s="1039"/>
      <c r="AG9" s="1039"/>
    </row>
    <row r="10" spans="1:33" s="28" customFormat="1">
      <c r="A10" s="2117"/>
      <c r="B10" s="2103" t="s">
        <v>29</v>
      </c>
      <c r="C10" s="2104"/>
      <c r="D10" s="2104"/>
      <c r="E10" s="2105"/>
      <c r="F10" s="2103" t="s">
        <v>30</v>
      </c>
      <c r="G10" s="2101"/>
      <c r="H10" s="2101"/>
      <c r="I10" s="2102"/>
      <c r="J10" s="2103" t="s">
        <v>29</v>
      </c>
      <c r="K10" s="2104"/>
      <c r="L10" s="2104"/>
      <c r="M10" s="2105"/>
      <c r="N10" s="2103" t="s">
        <v>30</v>
      </c>
      <c r="O10" s="2104"/>
      <c r="P10" s="2104"/>
      <c r="Q10" s="2105"/>
      <c r="R10" s="1039"/>
      <c r="S10" s="1039"/>
      <c r="T10" s="1039"/>
      <c r="U10" s="1039"/>
      <c r="V10" s="1039"/>
      <c r="W10" s="1039"/>
      <c r="X10" s="1039"/>
      <c r="Y10" s="1039"/>
      <c r="Z10" s="1039"/>
      <c r="AA10" s="1039"/>
      <c r="AB10" s="1039"/>
      <c r="AC10" s="1039"/>
      <c r="AD10" s="1039"/>
      <c r="AE10" s="1039"/>
      <c r="AF10" s="1039"/>
      <c r="AG10" s="1039"/>
    </row>
    <row r="11" spans="1:33" s="28" customFormat="1">
      <c r="A11" s="2117"/>
      <c r="B11" s="2103" t="s">
        <v>14</v>
      </c>
      <c r="C11" s="2104"/>
      <c r="E11" s="33">
        <v>3600</v>
      </c>
      <c r="F11" s="2103" t="s">
        <v>14</v>
      </c>
      <c r="G11" s="2104"/>
      <c r="H11" s="32"/>
      <c r="I11" s="33">
        <v>2400</v>
      </c>
      <c r="J11" s="2103" t="s">
        <v>14</v>
      </c>
      <c r="K11" s="2104"/>
      <c r="L11" s="32"/>
      <c r="M11" s="33">
        <f>E11</f>
        <v>3600</v>
      </c>
      <c r="N11" s="2103" t="s">
        <v>14</v>
      </c>
      <c r="O11" s="2104"/>
      <c r="P11" s="32"/>
      <c r="Q11" s="33">
        <f>I11</f>
        <v>2400</v>
      </c>
      <c r="R11" s="1039"/>
      <c r="S11" s="1039"/>
      <c r="T11" s="1039"/>
      <c r="U11" s="1039"/>
      <c r="V11" s="1039"/>
      <c r="W11" s="1039"/>
      <c r="X11" s="1039"/>
      <c r="Y11" s="1039"/>
      <c r="Z11" s="1039"/>
      <c r="AA11" s="1039"/>
      <c r="AB11" s="1039"/>
      <c r="AC11" s="1039"/>
      <c r="AD11" s="1039"/>
      <c r="AE11" s="1039"/>
      <c r="AF11" s="1039"/>
      <c r="AG11" s="1039"/>
    </row>
    <row r="12" spans="1:33" s="35" customFormat="1" ht="35.25" customHeight="1">
      <c r="A12" s="2118"/>
      <c r="B12" s="34" t="s">
        <v>16</v>
      </c>
      <c r="C12" s="34" t="s">
        <v>17</v>
      </c>
      <c r="D12" s="34"/>
      <c r="E12" s="34" t="s">
        <v>18</v>
      </c>
      <c r="F12" s="34" t="s">
        <v>16</v>
      </c>
      <c r="G12" s="34" t="s">
        <v>17</v>
      </c>
      <c r="H12" s="34"/>
      <c r="I12" s="34" t="s">
        <v>18</v>
      </c>
      <c r="J12" s="34" t="s">
        <v>16</v>
      </c>
      <c r="K12" s="34" t="s">
        <v>17</v>
      </c>
      <c r="L12" s="34"/>
      <c r="M12" s="34" t="s">
        <v>18</v>
      </c>
      <c r="N12" s="34" t="s">
        <v>16</v>
      </c>
      <c r="O12" s="34" t="s">
        <v>17</v>
      </c>
      <c r="P12" s="34"/>
      <c r="Q12" s="34" t="s">
        <v>18</v>
      </c>
    </row>
    <row r="13" spans="1:33" s="37" customFormat="1" ht="11.25">
      <c r="A13" s="36">
        <v>1</v>
      </c>
      <c r="B13" s="36">
        <v>2</v>
      </c>
      <c r="C13" s="36">
        <v>3</v>
      </c>
      <c r="D13" s="36"/>
      <c r="E13" s="36">
        <v>4</v>
      </c>
      <c r="F13" s="36">
        <v>5</v>
      </c>
      <c r="G13" s="36">
        <v>6</v>
      </c>
      <c r="H13" s="36"/>
      <c r="I13" s="36">
        <v>7</v>
      </c>
      <c r="J13" s="36">
        <v>8</v>
      </c>
      <c r="K13" s="36">
        <v>9</v>
      </c>
      <c r="L13" s="36"/>
      <c r="M13" s="36">
        <v>10</v>
      </c>
      <c r="N13" s="36">
        <v>11</v>
      </c>
      <c r="O13" s="36">
        <v>12</v>
      </c>
      <c r="P13" s="36"/>
      <c r="Q13" s="36">
        <v>13</v>
      </c>
    </row>
    <row r="14" spans="1:33" s="35" customFormat="1" ht="14.25">
      <c r="A14" s="38">
        <v>0</v>
      </c>
      <c r="B14" s="1114"/>
      <c r="C14" s="1530"/>
      <c r="D14" s="1530"/>
      <c r="E14" s="1968">
        <v>179</v>
      </c>
      <c r="F14" s="1990"/>
      <c r="G14" s="2008"/>
      <c r="H14" s="2008"/>
      <c r="I14" s="1968">
        <v>260</v>
      </c>
      <c r="J14" s="2009"/>
      <c r="K14" s="2008"/>
      <c r="L14" s="2008"/>
      <c r="M14" s="1968">
        <v>94</v>
      </c>
      <c r="N14" s="1990"/>
      <c r="O14" s="2008"/>
      <c r="P14" s="2008"/>
      <c r="Q14" s="1968">
        <v>82</v>
      </c>
    </row>
    <row r="15" spans="1:33" s="1475" customFormat="1" ht="14.25">
      <c r="A15" s="1474">
        <v>1</v>
      </c>
      <c r="B15" s="1114"/>
      <c r="C15" s="1530"/>
      <c r="D15" s="1530"/>
      <c r="E15" s="1968">
        <v>154</v>
      </c>
      <c r="F15" s="2010"/>
      <c r="G15" s="2008"/>
      <c r="H15" s="2011"/>
      <c r="I15" s="1968">
        <v>249</v>
      </c>
      <c r="J15" s="2012"/>
      <c r="K15" s="2011"/>
      <c r="L15" s="2011"/>
      <c r="M15" s="1968">
        <v>75</v>
      </c>
      <c r="N15" s="2010"/>
      <c r="O15" s="2011"/>
      <c r="P15" s="2011"/>
      <c r="Q15" s="1968">
        <v>80</v>
      </c>
    </row>
    <row r="16" spans="1:33" s="35" customFormat="1" ht="14.25">
      <c r="A16" s="38">
        <v>2</v>
      </c>
      <c r="B16" s="1114"/>
      <c r="C16" s="1530"/>
      <c r="D16" s="1530"/>
      <c r="E16" s="1968">
        <v>155</v>
      </c>
      <c r="F16" s="2010"/>
      <c r="G16" s="2008"/>
      <c r="H16" s="2011"/>
      <c r="I16" s="1968">
        <v>246</v>
      </c>
      <c r="J16" s="2012"/>
      <c r="K16" s="2011"/>
      <c r="L16" s="2011"/>
      <c r="M16" s="1968">
        <v>68</v>
      </c>
      <c r="N16" s="2010"/>
      <c r="O16" s="2011"/>
      <c r="P16" s="2011"/>
      <c r="Q16" s="1968">
        <v>79</v>
      </c>
    </row>
    <row r="17" spans="1:17" s="35" customFormat="1" ht="14.25">
      <c r="A17" s="38">
        <v>3</v>
      </c>
      <c r="B17" s="1114"/>
      <c r="C17" s="1530"/>
      <c r="D17" s="1530"/>
      <c r="E17" s="1968">
        <v>153</v>
      </c>
      <c r="F17" s="2010"/>
      <c r="G17" s="2008"/>
      <c r="H17" s="2011"/>
      <c r="I17" s="1968">
        <v>254</v>
      </c>
      <c r="J17" s="2012"/>
      <c r="K17" s="2011"/>
      <c r="L17" s="2011"/>
      <c r="M17" s="1968">
        <v>67</v>
      </c>
      <c r="N17" s="2010"/>
      <c r="O17" s="2011"/>
      <c r="P17" s="2011"/>
      <c r="Q17" s="1968">
        <v>80</v>
      </c>
    </row>
    <row r="18" spans="1:17" s="35" customFormat="1" ht="14.25">
      <c r="A18" s="38">
        <v>4</v>
      </c>
      <c r="B18" s="1114"/>
      <c r="C18" s="1530"/>
      <c r="D18" s="1530"/>
      <c r="E18" s="1968">
        <v>155</v>
      </c>
      <c r="F18" s="2010"/>
      <c r="G18" s="2008"/>
      <c r="H18" s="2011"/>
      <c r="I18" s="1968">
        <v>258</v>
      </c>
      <c r="J18" s="2012"/>
      <c r="K18" s="2011"/>
      <c r="L18" s="2011"/>
      <c r="M18" s="1968">
        <v>58</v>
      </c>
      <c r="N18" s="2010"/>
      <c r="O18" s="2011"/>
      <c r="P18" s="2011"/>
      <c r="Q18" s="1968">
        <v>76</v>
      </c>
    </row>
    <row r="19" spans="1:17" s="35" customFormat="1" ht="14.25">
      <c r="A19" s="38">
        <v>5</v>
      </c>
      <c r="B19" s="1114"/>
      <c r="C19" s="1530"/>
      <c r="D19" s="1530"/>
      <c r="E19" s="1968">
        <v>269</v>
      </c>
      <c r="F19" s="2010"/>
      <c r="G19" s="2008"/>
      <c r="H19" s="2011"/>
      <c r="I19" s="1968">
        <v>282</v>
      </c>
      <c r="J19" s="2012"/>
      <c r="K19" s="2011"/>
      <c r="L19" s="2011"/>
      <c r="M19" s="1968">
        <v>60</v>
      </c>
      <c r="N19" s="2010"/>
      <c r="O19" s="2011"/>
      <c r="P19" s="2011"/>
      <c r="Q19" s="1968">
        <v>77</v>
      </c>
    </row>
    <row r="20" spans="1:17" s="35" customFormat="1" ht="14.25">
      <c r="A20" s="38">
        <v>6</v>
      </c>
      <c r="B20" s="1114"/>
      <c r="C20" s="1530"/>
      <c r="D20" s="1530"/>
      <c r="E20" s="1968">
        <v>231</v>
      </c>
      <c r="F20" s="2010"/>
      <c r="G20" s="2008"/>
      <c r="H20" s="2011"/>
      <c r="I20" s="1968">
        <v>300</v>
      </c>
      <c r="J20" s="2012"/>
      <c r="K20" s="2011"/>
      <c r="L20" s="2011"/>
      <c r="M20" s="1968">
        <v>56</v>
      </c>
      <c r="N20" s="2010"/>
      <c r="O20" s="2011"/>
      <c r="P20" s="2011"/>
      <c r="Q20" s="1968">
        <v>78</v>
      </c>
    </row>
    <row r="21" spans="1:17" s="35" customFormat="1" ht="14.25">
      <c r="A21" s="38">
        <v>7</v>
      </c>
      <c r="B21" s="1114"/>
      <c r="C21" s="1530"/>
      <c r="D21" s="1530"/>
      <c r="E21" s="1968">
        <v>314</v>
      </c>
      <c r="F21" s="2010"/>
      <c r="G21" s="2008"/>
      <c r="H21" s="2011"/>
      <c r="I21" s="1968">
        <v>311</v>
      </c>
      <c r="J21" s="2012"/>
      <c r="K21" s="2011"/>
      <c r="L21" s="2011"/>
      <c r="M21" s="1968">
        <v>61</v>
      </c>
      <c r="N21" s="2010"/>
      <c r="O21" s="2011"/>
      <c r="P21" s="2011"/>
      <c r="Q21" s="1968">
        <v>83</v>
      </c>
    </row>
    <row r="22" spans="1:17" s="35" customFormat="1" ht="14.25">
      <c r="A22" s="38">
        <v>8</v>
      </c>
      <c r="B22" s="1114"/>
      <c r="C22" s="1530"/>
      <c r="D22" s="1530"/>
      <c r="E22" s="1968">
        <v>545</v>
      </c>
      <c r="F22" s="2010"/>
      <c r="G22" s="2008"/>
      <c r="H22" s="2011"/>
      <c r="I22" s="1968">
        <v>321</v>
      </c>
      <c r="J22" s="2012"/>
      <c r="K22" s="2011"/>
      <c r="L22" s="2011"/>
      <c r="M22" s="1968">
        <v>309</v>
      </c>
      <c r="N22" s="2010"/>
      <c r="O22" s="2011"/>
      <c r="P22" s="2011"/>
      <c r="Q22" s="1968">
        <v>89</v>
      </c>
    </row>
    <row r="23" spans="1:17" s="35" customFormat="1" ht="14.25">
      <c r="A23" s="38">
        <v>9</v>
      </c>
      <c r="B23" s="1114"/>
      <c r="C23" s="1530"/>
      <c r="D23" s="1530"/>
      <c r="E23" s="1968">
        <v>660</v>
      </c>
      <c r="F23" s="2010"/>
      <c r="G23" s="2008"/>
      <c r="H23" s="2011"/>
      <c r="I23" s="1968">
        <v>345</v>
      </c>
      <c r="J23" s="2012"/>
      <c r="K23" s="2011"/>
      <c r="L23" s="2011"/>
      <c r="M23" s="1968">
        <v>395</v>
      </c>
      <c r="N23" s="2010"/>
      <c r="O23" s="2011"/>
      <c r="P23" s="2011"/>
      <c r="Q23" s="1968">
        <v>100</v>
      </c>
    </row>
    <row r="24" spans="1:17" s="35" customFormat="1" ht="14.25">
      <c r="A24" s="38">
        <v>10</v>
      </c>
      <c r="B24" s="1114"/>
      <c r="C24" s="1530"/>
      <c r="D24" s="1530"/>
      <c r="E24" s="1968">
        <v>597</v>
      </c>
      <c r="F24" s="2010"/>
      <c r="G24" s="2008"/>
      <c r="H24" s="2011"/>
      <c r="I24" s="1968">
        <v>330</v>
      </c>
      <c r="J24" s="2012"/>
      <c r="K24" s="2011"/>
      <c r="L24" s="2011"/>
      <c r="M24" s="1968">
        <v>325</v>
      </c>
      <c r="N24" s="2010"/>
      <c r="O24" s="2011"/>
      <c r="P24" s="2011"/>
      <c r="Q24" s="1968">
        <v>93</v>
      </c>
    </row>
    <row r="25" spans="1:17" s="35" customFormat="1" ht="14.25">
      <c r="A25" s="38">
        <v>11</v>
      </c>
      <c r="B25" s="1114"/>
      <c r="C25" s="1530"/>
      <c r="D25" s="1530"/>
      <c r="E25" s="1968">
        <v>701</v>
      </c>
      <c r="F25" s="2010"/>
      <c r="G25" s="2008"/>
      <c r="H25" s="2011"/>
      <c r="I25" s="1968">
        <v>345</v>
      </c>
      <c r="J25" s="2012"/>
      <c r="K25" s="2011"/>
      <c r="L25" s="2011"/>
      <c r="M25" s="1968">
        <v>389</v>
      </c>
      <c r="N25" s="2010"/>
      <c r="O25" s="2011"/>
      <c r="P25" s="2011"/>
      <c r="Q25" s="1968">
        <v>100</v>
      </c>
    </row>
    <row r="26" spans="1:17" s="35" customFormat="1" ht="14.25">
      <c r="A26" s="38">
        <v>12</v>
      </c>
      <c r="B26" s="1114"/>
      <c r="C26" s="1530"/>
      <c r="D26" s="1530"/>
      <c r="E26" s="1968">
        <v>606</v>
      </c>
      <c r="F26" s="2010"/>
      <c r="G26" s="2008"/>
      <c r="H26" s="2011"/>
      <c r="I26" s="1968">
        <v>302</v>
      </c>
      <c r="J26" s="2012"/>
      <c r="K26" s="2011"/>
      <c r="L26" s="2011"/>
      <c r="M26" s="1968">
        <v>322</v>
      </c>
      <c r="N26" s="2010"/>
      <c r="O26" s="2011"/>
      <c r="P26" s="2011"/>
      <c r="Q26" s="1968">
        <v>87</v>
      </c>
    </row>
    <row r="27" spans="1:17" s="35" customFormat="1" ht="14.25">
      <c r="A27" s="38">
        <v>13</v>
      </c>
      <c r="B27" s="1114"/>
      <c r="C27" s="1530"/>
      <c r="D27" s="1530"/>
      <c r="E27" s="1968">
        <v>466</v>
      </c>
      <c r="F27" s="2010"/>
      <c r="G27" s="2008"/>
      <c r="H27" s="2011"/>
      <c r="I27" s="1968">
        <v>281</v>
      </c>
      <c r="J27" s="2012"/>
      <c r="K27" s="2011"/>
      <c r="L27" s="2011"/>
      <c r="M27" s="1968">
        <v>207</v>
      </c>
      <c r="N27" s="2010"/>
      <c r="O27" s="2011"/>
      <c r="P27" s="2011"/>
      <c r="Q27" s="1968">
        <v>82</v>
      </c>
    </row>
    <row r="28" spans="1:17" s="35" customFormat="1" ht="14.25">
      <c r="A28" s="38">
        <v>14</v>
      </c>
      <c r="B28" s="1114"/>
      <c r="C28" s="1530"/>
      <c r="D28" s="1530"/>
      <c r="E28" s="1968">
        <v>678</v>
      </c>
      <c r="F28" s="2010"/>
      <c r="G28" s="2008"/>
      <c r="H28" s="2011"/>
      <c r="I28" s="1968">
        <v>278</v>
      </c>
      <c r="J28" s="2012"/>
      <c r="K28" s="2011"/>
      <c r="L28" s="2011"/>
      <c r="M28" s="1968">
        <v>387</v>
      </c>
      <c r="N28" s="2010"/>
      <c r="O28" s="2011"/>
      <c r="P28" s="2011"/>
      <c r="Q28" s="1968">
        <v>74</v>
      </c>
    </row>
    <row r="29" spans="1:17" s="35" customFormat="1" ht="14.25">
      <c r="A29" s="38">
        <v>15</v>
      </c>
      <c r="B29" s="1114"/>
      <c r="C29" s="1530"/>
      <c r="D29" s="1530"/>
      <c r="E29" s="1968">
        <v>626</v>
      </c>
      <c r="F29" s="2010"/>
      <c r="G29" s="2008"/>
      <c r="H29" s="2011"/>
      <c r="I29" s="1968">
        <v>288</v>
      </c>
      <c r="J29" s="2012"/>
      <c r="K29" s="2011"/>
      <c r="L29" s="2011"/>
      <c r="M29" s="1968">
        <v>352</v>
      </c>
      <c r="N29" s="2010"/>
      <c r="O29" s="2011"/>
      <c r="P29" s="2011"/>
      <c r="Q29" s="1968">
        <v>83</v>
      </c>
    </row>
    <row r="30" spans="1:17" s="35" customFormat="1" ht="14.25">
      <c r="A30" s="38">
        <v>16</v>
      </c>
      <c r="B30" s="1114"/>
      <c r="C30" s="1530"/>
      <c r="D30" s="1530"/>
      <c r="E30" s="1968">
        <v>554</v>
      </c>
      <c r="F30" s="2010"/>
      <c r="G30" s="2008"/>
      <c r="H30" s="2011"/>
      <c r="I30" s="1968">
        <v>298</v>
      </c>
      <c r="J30" s="2012"/>
      <c r="K30" s="2011"/>
      <c r="L30" s="2011"/>
      <c r="M30" s="1968">
        <v>290</v>
      </c>
      <c r="N30" s="2010"/>
      <c r="O30" s="2011"/>
      <c r="P30" s="2011"/>
      <c r="Q30" s="1968">
        <v>82</v>
      </c>
    </row>
    <row r="31" spans="1:17" s="39" customFormat="1" ht="14.25">
      <c r="A31" s="38">
        <v>17</v>
      </c>
      <c r="B31" s="1114"/>
      <c r="C31" s="1530"/>
      <c r="D31" s="1530"/>
      <c r="E31" s="1968">
        <v>498</v>
      </c>
      <c r="F31" s="2010"/>
      <c r="G31" s="2008"/>
      <c r="H31" s="2011"/>
      <c r="I31" s="1968">
        <v>299</v>
      </c>
      <c r="J31" s="2012"/>
      <c r="K31" s="2011"/>
      <c r="L31" s="2011"/>
      <c r="M31" s="1968">
        <v>257</v>
      </c>
      <c r="N31" s="2010"/>
      <c r="O31" s="2011"/>
      <c r="P31" s="2011"/>
      <c r="Q31" s="1968">
        <v>74</v>
      </c>
    </row>
    <row r="32" spans="1:17" s="39" customFormat="1" ht="14.25">
      <c r="A32" s="38">
        <v>18</v>
      </c>
      <c r="B32" s="1114"/>
      <c r="C32" s="1530"/>
      <c r="D32" s="1530"/>
      <c r="E32" s="1968">
        <v>388</v>
      </c>
      <c r="F32" s="2010"/>
      <c r="G32" s="2008"/>
      <c r="H32" s="2011"/>
      <c r="I32" s="1968">
        <v>316</v>
      </c>
      <c r="J32" s="2012"/>
      <c r="K32" s="2011"/>
      <c r="L32" s="2011"/>
      <c r="M32" s="1968">
        <v>161</v>
      </c>
      <c r="N32" s="2010"/>
      <c r="O32" s="2011"/>
      <c r="P32" s="2011"/>
      <c r="Q32" s="1968">
        <v>78</v>
      </c>
    </row>
    <row r="33" spans="1:33" s="39" customFormat="1" ht="14.25">
      <c r="A33" s="38">
        <v>19</v>
      </c>
      <c r="B33" s="1114"/>
      <c r="C33" s="1530"/>
      <c r="D33" s="1530"/>
      <c r="E33" s="1968">
        <v>275</v>
      </c>
      <c r="F33" s="2010"/>
      <c r="G33" s="2008"/>
      <c r="H33" s="2011"/>
      <c r="I33" s="1968">
        <v>319</v>
      </c>
      <c r="J33" s="2012"/>
      <c r="K33" s="2011"/>
      <c r="L33" s="2011"/>
      <c r="M33" s="1968">
        <v>64</v>
      </c>
      <c r="N33" s="2010"/>
      <c r="O33" s="2011"/>
      <c r="P33" s="2011"/>
      <c r="Q33" s="1968">
        <v>81</v>
      </c>
    </row>
    <row r="34" spans="1:33" s="39" customFormat="1" ht="14.25">
      <c r="A34" s="38">
        <v>20</v>
      </c>
      <c r="B34" s="1114"/>
      <c r="C34" s="1530"/>
      <c r="D34" s="1530"/>
      <c r="E34" s="1968">
        <v>267</v>
      </c>
      <c r="F34" s="2010"/>
      <c r="G34" s="2008"/>
      <c r="H34" s="2011"/>
      <c r="I34" s="1968">
        <v>318</v>
      </c>
      <c r="J34" s="2012"/>
      <c r="K34" s="2011"/>
      <c r="L34" s="2011"/>
      <c r="M34" s="1968">
        <v>70</v>
      </c>
      <c r="N34" s="2010"/>
      <c r="O34" s="2011"/>
      <c r="P34" s="2011"/>
      <c r="Q34" s="1968">
        <v>81</v>
      </c>
    </row>
    <row r="35" spans="1:33" s="39" customFormat="1" ht="14.25">
      <c r="A35" s="38">
        <v>21</v>
      </c>
      <c r="B35" s="1114"/>
      <c r="C35" s="1530"/>
      <c r="D35" s="1530"/>
      <c r="E35" s="1968">
        <v>251</v>
      </c>
      <c r="F35" s="2010"/>
      <c r="G35" s="2008"/>
      <c r="H35" s="2011"/>
      <c r="I35" s="1968">
        <v>312</v>
      </c>
      <c r="J35" s="2012"/>
      <c r="K35" s="2011"/>
      <c r="L35" s="2011"/>
      <c r="M35" s="1968">
        <v>67</v>
      </c>
      <c r="N35" s="2010"/>
      <c r="O35" s="2011"/>
      <c r="P35" s="2011"/>
      <c r="Q35" s="1968">
        <v>81</v>
      </c>
    </row>
    <row r="36" spans="1:33" s="39" customFormat="1" ht="14.25">
      <c r="A36" s="38">
        <v>22</v>
      </c>
      <c r="B36" s="1114"/>
      <c r="C36" s="1530"/>
      <c r="D36" s="1530"/>
      <c r="E36" s="1968">
        <v>224</v>
      </c>
      <c r="F36" s="2010"/>
      <c r="G36" s="2008"/>
      <c r="H36" s="2011"/>
      <c r="I36" s="1968">
        <v>295</v>
      </c>
      <c r="J36" s="2012"/>
      <c r="K36" s="2011"/>
      <c r="L36" s="2011"/>
      <c r="M36" s="1968">
        <v>67</v>
      </c>
      <c r="N36" s="2010"/>
      <c r="O36" s="2011"/>
      <c r="P36" s="2011"/>
      <c r="Q36" s="1968">
        <v>82</v>
      </c>
    </row>
    <row r="37" spans="1:33" s="39" customFormat="1" ht="14.25">
      <c r="A37" s="38">
        <v>23</v>
      </c>
      <c r="B37" s="1114"/>
      <c r="C37" s="1530"/>
      <c r="D37" s="1530"/>
      <c r="E37" s="1968">
        <v>162</v>
      </c>
      <c r="F37" s="2010"/>
      <c r="G37" s="2011"/>
      <c r="H37" s="2011"/>
      <c r="I37" s="1968">
        <v>273</v>
      </c>
      <c r="J37" s="2012"/>
      <c r="K37" s="2011"/>
      <c r="L37" s="2011"/>
      <c r="M37" s="1968">
        <v>62</v>
      </c>
      <c r="N37" s="2010"/>
      <c r="O37" s="2011"/>
      <c r="P37" s="2011"/>
      <c r="Q37" s="1968">
        <v>77</v>
      </c>
    </row>
    <row r="38" spans="1:33" s="39" customFormat="1">
      <c r="A38" s="38" t="s">
        <v>19</v>
      </c>
      <c r="B38" s="1187"/>
      <c r="C38" s="1533"/>
      <c r="D38" s="1533"/>
      <c r="E38" s="1548">
        <f>SUM(E14:E37)</f>
        <v>9108</v>
      </c>
      <c r="F38" s="1549"/>
      <c r="G38" s="1549"/>
      <c r="H38" s="1549"/>
      <c r="I38" s="1548">
        <f>SUM(I14:I37)</f>
        <v>7080</v>
      </c>
      <c r="J38" s="1549"/>
      <c r="K38" s="1549"/>
      <c r="L38" s="1549"/>
      <c r="M38" s="1548">
        <f>SUM(M14:M37)</f>
        <v>4263</v>
      </c>
      <c r="N38" s="1549"/>
      <c r="O38" s="1549"/>
      <c r="P38" s="1549"/>
      <c r="Q38" s="1548">
        <f>SUM(Q14:Q37)</f>
        <v>1979</v>
      </c>
    </row>
    <row r="39" spans="1:33" s="28" customFormat="1" ht="12.75" customHeight="1">
      <c r="A39" s="28" t="s">
        <v>20</v>
      </c>
      <c r="R39" s="1039"/>
      <c r="S39" s="1039"/>
      <c r="T39" s="1039"/>
      <c r="U39" s="1039"/>
      <c r="V39" s="1039"/>
      <c r="W39" s="1039"/>
      <c r="X39" s="1039"/>
      <c r="Y39" s="1039"/>
      <c r="Z39" s="1039"/>
      <c r="AA39" s="1039"/>
      <c r="AB39" s="1039"/>
      <c r="AC39" s="1039"/>
      <c r="AD39" s="1039"/>
      <c r="AE39" s="1039"/>
      <c r="AF39" s="1039"/>
      <c r="AG39" s="1039"/>
    </row>
    <row r="40" spans="1:33" s="28" customFormat="1" ht="12.75" customHeight="1">
      <c r="A40" s="28" t="s">
        <v>21</v>
      </c>
      <c r="R40" s="1039"/>
      <c r="S40" s="1039"/>
      <c r="T40" s="1039"/>
      <c r="U40" s="1039"/>
      <c r="V40" s="1039"/>
      <c r="W40" s="1039"/>
      <c r="X40" s="1039"/>
      <c r="Y40" s="1039"/>
      <c r="Z40" s="1039"/>
      <c r="AA40" s="1039"/>
      <c r="AB40" s="1039"/>
      <c r="AC40" s="1039"/>
      <c r="AD40" s="1039"/>
      <c r="AE40" s="1039"/>
      <c r="AF40" s="1039"/>
      <c r="AG40" s="1039"/>
    </row>
    <row r="41" spans="1:33">
      <c r="A41" s="28" t="s">
        <v>563</v>
      </c>
      <c r="K41" s="28"/>
      <c r="L41" s="28"/>
      <c r="M41" s="28"/>
      <c r="N41" s="28"/>
      <c r="O41" s="28"/>
      <c r="P41" s="28"/>
      <c r="Q41" s="28"/>
      <c r="R41" s="1040"/>
      <c r="S41" s="1040"/>
      <c r="T41" s="1040"/>
      <c r="U41" s="1040"/>
      <c r="V41" s="1040"/>
      <c r="W41" s="1040"/>
      <c r="X41" s="1040"/>
      <c r="Y41" s="1040"/>
      <c r="Z41" s="1040"/>
      <c r="AA41" s="1040"/>
      <c r="AB41" s="1040"/>
      <c r="AC41" s="1040"/>
      <c r="AD41" s="1040"/>
      <c r="AE41" s="1040"/>
      <c r="AF41" s="1040"/>
      <c r="AG41" s="1040"/>
    </row>
    <row r="42" spans="1:33">
      <c r="A42" s="28" t="s">
        <v>23</v>
      </c>
      <c r="R42" s="1040"/>
      <c r="S42" s="1040"/>
      <c r="T42" s="1040"/>
      <c r="U42" s="1040"/>
      <c r="V42" s="1040"/>
      <c r="W42" s="1040"/>
      <c r="X42" s="1040"/>
      <c r="Y42" s="1040"/>
      <c r="Z42" s="1040"/>
      <c r="AA42" s="1040"/>
      <c r="AB42" s="1040"/>
      <c r="AC42" s="1040"/>
      <c r="AD42" s="1040"/>
      <c r="AE42" s="1040"/>
      <c r="AF42" s="1040"/>
      <c r="AG42" s="1040"/>
    </row>
    <row r="43" spans="1:33">
      <c r="R43" s="1040"/>
      <c r="S43" s="1040"/>
      <c r="T43" s="1040"/>
      <c r="U43" s="1040"/>
      <c r="V43" s="1040"/>
      <c r="W43" s="1040"/>
      <c r="X43" s="1040"/>
      <c r="Y43" s="1040"/>
      <c r="Z43" s="1040"/>
      <c r="AA43" s="1040"/>
      <c r="AB43" s="1040"/>
      <c r="AC43" s="1040"/>
      <c r="AD43" s="1040"/>
      <c r="AE43" s="1040"/>
      <c r="AF43" s="1040"/>
      <c r="AG43" s="1040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9" t="s">
        <v>405</v>
      </c>
      <c r="C1" s="2087"/>
      <c r="D1" s="2087"/>
      <c r="E1" s="2087"/>
      <c r="F1" s="2087"/>
      <c r="J1" s="799" t="s">
        <v>171</v>
      </c>
      <c r="N1" s="2133" t="s">
        <v>564</v>
      </c>
      <c r="O1" s="2133"/>
      <c r="P1" s="2133"/>
      <c r="Q1" s="2133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701" customFormat="1" ht="10.5" customHeight="1">
      <c r="B2" s="2130" t="s">
        <v>1</v>
      </c>
      <c r="C2" s="2094"/>
      <c r="D2" s="2094"/>
      <c r="E2" s="2094"/>
      <c r="F2" s="2094"/>
      <c r="N2" s="2130" t="s">
        <v>2</v>
      </c>
      <c r="O2" s="2134"/>
      <c r="P2" s="2134"/>
      <c r="Q2" s="2134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701" customFormat="1" ht="13.5" customHeight="1">
      <c r="N3" s="2135" t="s">
        <v>182</v>
      </c>
      <c r="O3" s="2135"/>
      <c r="P3" s="2135"/>
      <c r="Q3" s="2135"/>
      <c r="R3" s="1007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701" customFormat="1" ht="15" customHeight="1">
      <c r="B4" s="2137" t="s">
        <v>4</v>
      </c>
      <c r="C4" s="2087"/>
      <c r="D4" s="703"/>
      <c r="E4" s="1006"/>
      <c r="F4" s="1006"/>
      <c r="G4" s="1006"/>
      <c r="H4" s="1006"/>
      <c r="I4" s="864" t="s">
        <v>5</v>
      </c>
      <c r="J4" s="702"/>
      <c r="K4" s="702"/>
      <c r="L4" s="702"/>
      <c r="O4" s="704" t="s">
        <v>144</v>
      </c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701" customFormat="1" ht="9.75" customHeight="1">
      <c r="B5" s="2136" t="s">
        <v>7</v>
      </c>
      <c r="C5" s="2085"/>
      <c r="D5" s="702"/>
      <c r="E5" s="702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701" customFormat="1" ht="12" customHeight="1">
      <c r="A6" s="2131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701" customFormat="1" ht="15.75">
      <c r="A7" s="213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701" customFormat="1" ht="9" customHeight="1">
      <c r="A8" s="1262">
        <v>374</v>
      </c>
      <c r="B8" s="1262"/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701" customFormat="1">
      <c r="A9" s="2120" t="s">
        <v>9</v>
      </c>
      <c r="B9" s="2126" t="s">
        <v>10</v>
      </c>
      <c r="C9" s="2127"/>
      <c r="D9" s="2127"/>
      <c r="E9" s="2127"/>
      <c r="F9" s="2127"/>
      <c r="G9" s="2127"/>
      <c r="H9" s="2127"/>
      <c r="I9" s="2128"/>
      <c r="J9" s="2126" t="s">
        <v>11</v>
      </c>
      <c r="K9" s="2127"/>
      <c r="L9" s="2127"/>
      <c r="M9" s="2127"/>
      <c r="N9" s="2127"/>
      <c r="O9" s="2127"/>
      <c r="P9" s="2127"/>
      <c r="Q9" s="2128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701" customFormat="1">
      <c r="A10" s="2121"/>
      <c r="B10" s="2123" t="s">
        <v>603</v>
      </c>
      <c r="C10" s="2124"/>
      <c r="D10" s="2124"/>
      <c r="E10" s="2125"/>
      <c r="F10" s="2123"/>
      <c r="G10" s="2101"/>
      <c r="H10" s="2101"/>
      <c r="I10" s="2102"/>
      <c r="J10" s="2123" t="s">
        <v>603</v>
      </c>
      <c r="K10" s="2124"/>
      <c r="L10" s="2124"/>
      <c r="M10" s="2125"/>
      <c r="N10" s="2123"/>
      <c r="O10" s="2124"/>
      <c r="P10" s="2124"/>
      <c r="Q10" s="2125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701" customFormat="1">
      <c r="A11" s="2121"/>
      <c r="B11" s="2123" t="s">
        <v>14</v>
      </c>
      <c r="C11" s="2124"/>
      <c r="E11" s="706">
        <v>1000</v>
      </c>
      <c r="F11" s="2123" t="s">
        <v>14</v>
      </c>
      <c r="G11" s="2124"/>
      <c r="H11" s="705"/>
      <c r="I11" s="706">
        <v>0</v>
      </c>
      <c r="J11" s="2123" t="s">
        <v>14</v>
      </c>
      <c r="K11" s="2124"/>
      <c r="L11" s="705"/>
      <c r="M11" s="706">
        <f>E11</f>
        <v>1000</v>
      </c>
      <c r="N11" s="2123" t="s">
        <v>14</v>
      </c>
      <c r="O11" s="2124"/>
      <c r="P11" s="705"/>
      <c r="Q11" s="706">
        <f>I11</f>
        <v>0</v>
      </c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708" customFormat="1" ht="35.25" customHeight="1">
      <c r="A12" s="212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4.25">
      <c r="A14" s="711">
        <v>0</v>
      </c>
      <c r="B14" s="1103"/>
      <c r="C14" s="1534"/>
      <c r="D14" s="1534"/>
      <c r="E14" s="1783">
        <v>497.4</v>
      </c>
      <c r="F14" s="1534"/>
      <c r="G14" s="1534"/>
      <c r="H14" s="1534"/>
      <c r="I14" s="1534"/>
      <c r="J14" s="1529"/>
      <c r="K14" s="1534"/>
      <c r="L14" s="1534"/>
      <c r="M14" s="1783">
        <v>20.599999999999998</v>
      </c>
      <c r="N14" s="1534"/>
      <c r="O14" s="1109"/>
      <c r="P14" s="1109"/>
      <c r="Q14" s="1109"/>
    </row>
    <row r="15" spans="1:33" s="1431" customFormat="1" ht="14.25">
      <c r="A15" s="1429">
        <v>1</v>
      </c>
      <c r="B15" s="1103"/>
      <c r="C15" s="1534"/>
      <c r="D15" s="1534"/>
      <c r="E15" s="1783">
        <v>489.6</v>
      </c>
      <c r="F15" s="1545"/>
      <c r="G15" s="1534"/>
      <c r="H15" s="1545"/>
      <c r="I15" s="1545"/>
      <c r="J15" s="1542"/>
      <c r="K15" s="1545"/>
      <c r="L15" s="1545"/>
      <c r="M15" s="1783">
        <v>18.200000000000003</v>
      </c>
      <c r="N15" s="1534"/>
      <c r="O15" s="1430"/>
      <c r="P15" s="1430"/>
      <c r="Q15" s="1430"/>
    </row>
    <row r="16" spans="1:33" s="708" customFormat="1" ht="14.25">
      <c r="A16" s="711">
        <v>2</v>
      </c>
      <c r="B16" s="1103"/>
      <c r="C16" s="1534"/>
      <c r="D16" s="1534"/>
      <c r="E16" s="1783">
        <v>461.6</v>
      </c>
      <c r="F16" s="1545"/>
      <c r="G16" s="1534"/>
      <c r="H16" s="1545"/>
      <c r="I16" s="1545"/>
      <c r="J16" s="1542"/>
      <c r="K16" s="1545"/>
      <c r="L16" s="1545"/>
      <c r="M16" s="1783">
        <v>16.600000000000001</v>
      </c>
      <c r="N16" s="1534"/>
      <c r="O16" s="1109"/>
      <c r="P16" s="1109"/>
      <c r="Q16" s="1109"/>
    </row>
    <row r="17" spans="1:17" s="708" customFormat="1" ht="14.25">
      <c r="A17" s="711">
        <v>3</v>
      </c>
      <c r="B17" s="1103"/>
      <c r="C17" s="1534"/>
      <c r="D17" s="1534"/>
      <c r="E17" s="1783">
        <v>470.79999999999995</v>
      </c>
      <c r="F17" s="1545"/>
      <c r="G17" s="1534"/>
      <c r="H17" s="1545"/>
      <c r="I17" s="1545"/>
      <c r="J17" s="1542"/>
      <c r="K17" s="1545"/>
      <c r="L17" s="1545"/>
      <c r="M17" s="1783">
        <v>16.399999999999999</v>
      </c>
      <c r="N17" s="1534"/>
      <c r="O17" s="1109"/>
      <c r="P17" s="1109"/>
      <c r="Q17" s="1109"/>
    </row>
    <row r="18" spans="1:17" s="708" customFormat="1" ht="14.25">
      <c r="A18" s="711">
        <v>4</v>
      </c>
      <c r="B18" s="1103"/>
      <c r="C18" s="1534"/>
      <c r="D18" s="1534"/>
      <c r="E18" s="1783">
        <v>493.79999999999995</v>
      </c>
      <c r="F18" s="1545"/>
      <c r="G18" s="1534"/>
      <c r="H18" s="1545"/>
      <c r="I18" s="1545"/>
      <c r="J18" s="1542"/>
      <c r="K18" s="1545"/>
      <c r="L18" s="1545"/>
      <c r="M18" s="1783">
        <v>18</v>
      </c>
      <c r="N18" s="1534"/>
      <c r="O18" s="1109"/>
      <c r="P18" s="1109"/>
      <c r="Q18" s="1109"/>
    </row>
    <row r="19" spans="1:17" s="708" customFormat="1" ht="14.25">
      <c r="A19" s="711">
        <v>5</v>
      </c>
      <c r="B19" s="1103"/>
      <c r="C19" s="1534"/>
      <c r="D19" s="1534"/>
      <c r="E19" s="1783">
        <v>505.4</v>
      </c>
      <c r="F19" s="1545"/>
      <c r="G19" s="1534"/>
      <c r="H19" s="1545"/>
      <c r="I19" s="1545"/>
      <c r="J19" s="1542"/>
      <c r="K19" s="1545"/>
      <c r="L19" s="1545"/>
      <c r="M19" s="1783">
        <v>19.399999999999999</v>
      </c>
      <c r="N19" s="1534"/>
      <c r="O19" s="1109"/>
      <c r="P19" s="1109"/>
      <c r="Q19" s="1109"/>
    </row>
    <row r="20" spans="1:17" s="708" customFormat="1" ht="14.25">
      <c r="A20" s="711">
        <v>6</v>
      </c>
      <c r="B20" s="1103"/>
      <c r="C20" s="1534"/>
      <c r="D20" s="1534"/>
      <c r="E20" s="1783">
        <v>541.6</v>
      </c>
      <c r="F20" s="1545"/>
      <c r="G20" s="1534"/>
      <c r="H20" s="1545"/>
      <c r="I20" s="1545"/>
      <c r="J20" s="1542"/>
      <c r="K20" s="1545"/>
      <c r="L20" s="1545"/>
      <c r="M20" s="1783">
        <v>20.6</v>
      </c>
      <c r="N20" s="1534"/>
      <c r="O20" s="1109"/>
      <c r="P20" s="1109"/>
      <c r="Q20" s="1109"/>
    </row>
    <row r="21" spans="1:17" s="708" customFormat="1" ht="14.25">
      <c r="A21" s="711">
        <v>7</v>
      </c>
      <c r="B21" s="1103"/>
      <c r="C21" s="1534"/>
      <c r="D21" s="1534"/>
      <c r="E21" s="1783">
        <v>541.6</v>
      </c>
      <c r="F21" s="1545"/>
      <c r="G21" s="1534"/>
      <c r="H21" s="1545"/>
      <c r="I21" s="1545"/>
      <c r="J21" s="1542"/>
      <c r="K21" s="1545"/>
      <c r="L21" s="1545"/>
      <c r="M21" s="1783">
        <v>19.8</v>
      </c>
      <c r="N21" s="1534"/>
      <c r="O21" s="1109"/>
      <c r="P21" s="1109"/>
      <c r="Q21" s="1109"/>
    </row>
    <row r="22" spans="1:17" s="708" customFormat="1" ht="14.25">
      <c r="A22" s="711">
        <v>8</v>
      </c>
      <c r="B22" s="1103"/>
      <c r="C22" s="1534"/>
      <c r="D22" s="1534"/>
      <c r="E22" s="1783">
        <v>515.80000000000007</v>
      </c>
      <c r="F22" s="1545"/>
      <c r="G22" s="1534"/>
      <c r="H22" s="1545"/>
      <c r="I22" s="1545"/>
      <c r="J22" s="1542"/>
      <c r="K22" s="1545"/>
      <c r="L22" s="1545"/>
      <c r="M22" s="1783">
        <v>17</v>
      </c>
      <c r="N22" s="1534"/>
      <c r="O22" s="1109"/>
      <c r="P22" s="1109"/>
      <c r="Q22" s="1109"/>
    </row>
    <row r="23" spans="1:17" s="708" customFormat="1" ht="14.25">
      <c r="A23" s="711">
        <v>9</v>
      </c>
      <c r="B23" s="1103"/>
      <c r="C23" s="1534"/>
      <c r="D23" s="1534"/>
      <c r="E23" s="1783">
        <v>484.6</v>
      </c>
      <c r="F23" s="1545"/>
      <c r="G23" s="1534"/>
      <c r="H23" s="1545"/>
      <c r="I23" s="1545"/>
      <c r="J23" s="1542"/>
      <c r="K23" s="1545"/>
      <c r="L23" s="1545"/>
      <c r="M23" s="1783">
        <v>19</v>
      </c>
      <c r="N23" s="1534"/>
      <c r="O23" s="1109"/>
      <c r="P23" s="1109"/>
      <c r="Q23" s="1109"/>
    </row>
    <row r="24" spans="1:17" s="708" customFormat="1" ht="14.25">
      <c r="A24" s="711">
        <v>10</v>
      </c>
      <c r="B24" s="1103"/>
      <c r="C24" s="1534"/>
      <c r="D24" s="1534"/>
      <c r="E24" s="1783">
        <v>482.4</v>
      </c>
      <c r="F24" s="1545"/>
      <c r="G24" s="1534"/>
      <c r="H24" s="1545"/>
      <c r="I24" s="1545"/>
      <c r="J24" s="1542"/>
      <c r="K24" s="1545"/>
      <c r="L24" s="1545"/>
      <c r="M24" s="1783">
        <v>23.8</v>
      </c>
      <c r="N24" s="1534"/>
      <c r="O24" s="1109"/>
      <c r="P24" s="1109"/>
      <c r="Q24" s="1109"/>
    </row>
    <row r="25" spans="1:17" s="708" customFormat="1" ht="14.25">
      <c r="A25" s="711">
        <v>11</v>
      </c>
      <c r="B25" s="1103"/>
      <c r="C25" s="1534"/>
      <c r="D25" s="1534"/>
      <c r="E25" s="1783">
        <v>479</v>
      </c>
      <c r="F25" s="1545"/>
      <c r="G25" s="1534"/>
      <c r="H25" s="1545"/>
      <c r="I25" s="1545"/>
      <c r="J25" s="1542"/>
      <c r="K25" s="1545"/>
      <c r="L25" s="1545"/>
      <c r="M25" s="1783">
        <v>23</v>
      </c>
      <c r="N25" s="1534"/>
      <c r="O25" s="1109"/>
      <c r="P25" s="1109"/>
      <c r="Q25" s="1109"/>
    </row>
    <row r="26" spans="1:17" s="708" customFormat="1" ht="14.25">
      <c r="A26" s="711">
        <v>12</v>
      </c>
      <c r="B26" s="1103"/>
      <c r="C26" s="1534"/>
      <c r="D26" s="1534"/>
      <c r="E26" s="1783">
        <v>491</v>
      </c>
      <c r="F26" s="1545"/>
      <c r="G26" s="1534"/>
      <c r="H26" s="1545"/>
      <c r="I26" s="1545"/>
      <c r="J26" s="1542"/>
      <c r="K26" s="1545"/>
      <c r="L26" s="1545"/>
      <c r="M26" s="1783">
        <v>38.4</v>
      </c>
      <c r="N26" s="1534"/>
      <c r="O26" s="1109"/>
      <c r="P26" s="1109"/>
      <c r="Q26" s="1109"/>
    </row>
    <row r="27" spans="1:17" s="708" customFormat="1" ht="14.25">
      <c r="A27" s="711">
        <v>13</v>
      </c>
      <c r="B27" s="1103"/>
      <c r="C27" s="1534"/>
      <c r="D27" s="1534"/>
      <c r="E27" s="1783">
        <v>475.8</v>
      </c>
      <c r="F27" s="1545"/>
      <c r="G27" s="1534"/>
      <c r="H27" s="1545"/>
      <c r="I27" s="1545"/>
      <c r="J27" s="1542"/>
      <c r="K27" s="1545"/>
      <c r="L27" s="1545"/>
      <c r="M27" s="1783">
        <v>21.999999999999996</v>
      </c>
      <c r="N27" s="1534"/>
      <c r="O27" s="1109"/>
      <c r="P27" s="1109"/>
      <c r="Q27" s="1109"/>
    </row>
    <row r="28" spans="1:17" s="708" customFormat="1" ht="14.25">
      <c r="A28" s="711">
        <v>14</v>
      </c>
      <c r="B28" s="1103"/>
      <c r="C28" s="1534"/>
      <c r="D28" s="1534"/>
      <c r="E28" s="1783">
        <v>492.4</v>
      </c>
      <c r="F28" s="1545"/>
      <c r="G28" s="1534"/>
      <c r="H28" s="1545"/>
      <c r="I28" s="1545"/>
      <c r="J28" s="1542"/>
      <c r="K28" s="1545"/>
      <c r="L28" s="1545"/>
      <c r="M28" s="1783">
        <v>28.199999999999996</v>
      </c>
      <c r="N28" s="1534"/>
      <c r="O28" s="1109"/>
      <c r="P28" s="1109"/>
      <c r="Q28" s="1109"/>
    </row>
    <row r="29" spans="1:17" s="708" customFormat="1" ht="14.25">
      <c r="A29" s="711">
        <v>15</v>
      </c>
      <c r="B29" s="1103"/>
      <c r="C29" s="1534"/>
      <c r="D29" s="1534"/>
      <c r="E29" s="1783">
        <v>516.20000000000005</v>
      </c>
      <c r="F29" s="1545"/>
      <c r="G29" s="1534"/>
      <c r="H29" s="1545"/>
      <c r="I29" s="1545"/>
      <c r="J29" s="1542"/>
      <c r="K29" s="1545"/>
      <c r="L29" s="1545"/>
      <c r="M29" s="1783">
        <v>36.799999999999997</v>
      </c>
      <c r="N29" s="1534"/>
      <c r="O29" s="1109"/>
      <c r="P29" s="1109"/>
      <c r="Q29" s="1109"/>
    </row>
    <row r="30" spans="1:17" s="708" customFormat="1" ht="14.25">
      <c r="A30" s="711">
        <v>16</v>
      </c>
      <c r="B30" s="1103"/>
      <c r="C30" s="1534"/>
      <c r="D30" s="1534"/>
      <c r="E30" s="1783">
        <v>547</v>
      </c>
      <c r="F30" s="1545"/>
      <c r="G30" s="1534"/>
      <c r="H30" s="1545"/>
      <c r="I30" s="1545"/>
      <c r="J30" s="1542"/>
      <c r="K30" s="1545"/>
      <c r="L30" s="1545"/>
      <c r="M30" s="1783">
        <v>27.4</v>
      </c>
      <c r="N30" s="1534"/>
      <c r="O30" s="1109"/>
      <c r="P30" s="1109"/>
      <c r="Q30" s="1109"/>
    </row>
    <row r="31" spans="1:17" s="712" customFormat="1" ht="14.25">
      <c r="A31" s="711">
        <v>17</v>
      </c>
      <c r="B31" s="1103"/>
      <c r="C31" s="1534"/>
      <c r="D31" s="1534"/>
      <c r="E31" s="1783">
        <v>560.59999999999991</v>
      </c>
      <c r="F31" s="1545"/>
      <c r="G31" s="1534"/>
      <c r="H31" s="1545"/>
      <c r="I31" s="1545"/>
      <c r="J31" s="1542"/>
      <c r="K31" s="1545"/>
      <c r="L31" s="1545"/>
      <c r="M31" s="1783">
        <v>27</v>
      </c>
      <c r="N31" s="1534"/>
      <c r="O31" s="1109"/>
      <c r="P31" s="1109"/>
      <c r="Q31" s="1109"/>
    </row>
    <row r="32" spans="1:17" s="712" customFormat="1" ht="14.25">
      <c r="A32" s="711">
        <v>18</v>
      </c>
      <c r="B32" s="1103"/>
      <c r="C32" s="1534"/>
      <c r="D32" s="1534"/>
      <c r="E32" s="1783">
        <v>588.79999999999995</v>
      </c>
      <c r="F32" s="1545"/>
      <c r="G32" s="1534"/>
      <c r="H32" s="1545"/>
      <c r="I32" s="1545"/>
      <c r="J32" s="1542"/>
      <c r="K32" s="1545"/>
      <c r="L32" s="1545"/>
      <c r="M32" s="1783">
        <v>28.200000000000003</v>
      </c>
      <c r="N32" s="1534"/>
      <c r="O32" s="1109"/>
      <c r="P32" s="1109"/>
      <c r="Q32" s="1109"/>
    </row>
    <row r="33" spans="1:33" s="712" customFormat="1" ht="14.25">
      <c r="A33" s="711">
        <v>19</v>
      </c>
      <c r="B33" s="1103"/>
      <c r="C33" s="1534"/>
      <c r="D33" s="1534"/>
      <c r="E33" s="1783">
        <v>585.79999999999995</v>
      </c>
      <c r="F33" s="1545"/>
      <c r="G33" s="1534"/>
      <c r="H33" s="1545"/>
      <c r="I33" s="1545"/>
      <c r="J33" s="1542"/>
      <c r="K33" s="1545"/>
      <c r="L33" s="1545"/>
      <c r="M33" s="1783">
        <v>25.4</v>
      </c>
      <c r="N33" s="1534"/>
      <c r="O33" s="1109"/>
      <c r="P33" s="1109"/>
      <c r="Q33" s="1109"/>
    </row>
    <row r="34" spans="1:33" s="712" customFormat="1" ht="14.25">
      <c r="A34" s="711">
        <v>20</v>
      </c>
      <c r="B34" s="1103"/>
      <c r="C34" s="1534"/>
      <c r="D34" s="1534"/>
      <c r="E34" s="1783">
        <v>575.79999999999995</v>
      </c>
      <c r="F34" s="1545"/>
      <c r="G34" s="1534"/>
      <c r="H34" s="1545"/>
      <c r="I34" s="1545"/>
      <c r="J34" s="1542"/>
      <c r="K34" s="1545"/>
      <c r="L34" s="1545"/>
      <c r="M34" s="1783">
        <v>18.399999999999999</v>
      </c>
      <c r="N34" s="1534"/>
      <c r="O34" s="1109"/>
      <c r="P34" s="1109"/>
      <c r="Q34" s="1109"/>
    </row>
    <row r="35" spans="1:33" s="712" customFormat="1" ht="14.25">
      <c r="A35" s="711">
        <v>21</v>
      </c>
      <c r="B35" s="1103"/>
      <c r="C35" s="1534"/>
      <c r="D35" s="1534"/>
      <c r="E35" s="1783">
        <v>593.6</v>
      </c>
      <c r="F35" s="1545"/>
      <c r="G35" s="1534"/>
      <c r="H35" s="1545"/>
      <c r="I35" s="1545"/>
      <c r="J35" s="1542"/>
      <c r="K35" s="1545"/>
      <c r="L35" s="1545"/>
      <c r="M35" s="1783">
        <v>24.400000000000002</v>
      </c>
      <c r="N35" s="1534"/>
      <c r="O35" s="1109"/>
      <c r="P35" s="1109"/>
      <c r="Q35" s="1109"/>
    </row>
    <row r="36" spans="1:33" s="712" customFormat="1" ht="14.25">
      <c r="A36" s="711">
        <v>22</v>
      </c>
      <c r="B36" s="1103"/>
      <c r="C36" s="1534"/>
      <c r="D36" s="1534"/>
      <c r="E36" s="1783">
        <v>559.20000000000005</v>
      </c>
      <c r="F36" s="1545"/>
      <c r="G36" s="1534"/>
      <c r="H36" s="1545"/>
      <c r="I36" s="1545"/>
      <c r="J36" s="1542"/>
      <c r="K36" s="1545"/>
      <c r="L36" s="1545"/>
      <c r="M36" s="1783">
        <v>21</v>
      </c>
      <c r="N36" s="1534"/>
      <c r="O36" s="1109"/>
      <c r="P36" s="1109"/>
      <c r="Q36" s="1109"/>
    </row>
    <row r="37" spans="1:33" s="712" customFormat="1" ht="14.25">
      <c r="A37" s="711">
        <v>23</v>
      </c>
      <c r="B37" s="1103"/>
      <c r="C37" s="1534"/>
      <c r="D37" s="1534"/>
      <c r="E37" s="1783">
        <v>523.20000000000005</v>
      </c>
      <c r="F37" s="1545"/>
      <c r="G37" s="1545"/>
      <c r="H37" s="1545"/>
      <c r="I37" s="1545"/>
      <c r="J37" s="1542"/>
      <c r="K37" s="1545"/>
      <c r="L37" s="1545"/>
      <c r="M37" s="1783">
        <v>20.8</v>
      </c>
      <c r="N37" s="1534"/>
      <c r="O37" s="1109"/>
      <c r="P37" s="1109"/>
      <c r="Q37" s="1109"/>
    </row>
    <row r="38" spans="1:33" s="712" customFormat="1">
      <c r="A38" s="711" t="s">
        <v>19</v>
      </c>
      <c r="B38" s="1174"/>
      <c r="C38" s="1535"/>
      <c r="D38" s="1535"/>
      <c r="E38" s="1546">
        <f>SUM(E14:E37)</f>
        <v>12473</v>
      </c>
      <c r="F38" s="1547"/>
      <c r="G38" s="1547"/>
      <c r="H38" s="1547"/>
      <c r="I38" s="1546">
        <f>SUM(I14:I37)</f>
        <v>0</v>
      </c>
      <c r="J38" s="1547"/>
      <c r="K38" s="1547"/>
      <c r="L38" s="1547"/>
      <c r="M38" s="1546">
        <f>SUM(M14:M37)</f>
        <v>550.39999999999986</v>
      </c>
      <c r="N38" s="1535"/>
      <c r="O38" s="1174"/>
      <c r="P38" s="1174"/>
      <c r="Q38" s="1175">
        <f>SUM(Q14:Q37)</f>
        <v>0</v>
      </c>
    </row>
    <row r="39" spans="1:33" s="701" customFormat="1" ht="12.75" customHeight="1">
      <c r="A39" s="701" t="s">
        <v>20</v>
      </c>
      <c r="R39" s="1006"/>
      <c r="S39" s="1006"/>
      <c r="T39" s="1006"/>
      <c r="U39" s="1006"/>
      <c r="V39" s="1006"/>
      <c r="W39" s="1006"/>
      <c r="X39" s="1006"/>
      <c r="Y39" s="1006"/>
      <c r="Z39" s="1006"/>
      <c r="AA39" s="1006"/>
      <c r="AB39" s="1006"/>
      <c r="AC39" s="1006"/>
      <c r="AD39" s="1006"/>
      <c r="AE39" s="1006"/>
      <c r="AF39" s="1006"/>
      <c r="AG39" s="1006"/>
    </row>
    <row r="40" spans="1:33" s="701" customFormat="1" ht="12.75" customHeight="1">
      <c r="A40" s="701" t="s">
        <v>21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>
      <c r="A41" s="701" t="s">
        <v>563</v>
      </c>
      <c r="K41" s="701"/>
      <c r="L41" s="701"/>
      <c r="M41" s="701"/>
      <c r="N41" s="701"/>
      <c r="O41" s="701"/>
      <c r="P41" s="701"/>
      <c r="Q41" s="701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>
      <c r="A42" s="701" t="s">
        <v>23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</sheetData>
  <mergeCells count="20">
    <mergeCell ref="B1:F1"/>
    <mergeCell ref="B2:F2"/>
    <mergeCell ref="A6:Q6"/>
    <mergeCell ref="A7:Q7"/>
    <mergeCell ref="N1:Q1"/>
    <mergeCell ref="N2:Q2"/>
    <mergeCell ref="N3:Q3"/>
    <mergeCell ref="B5:C5"/>
    <mergeCell ref="B4:C4"/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92D050"/>
  </sheetPr>
  <dimension ref="A1:AG43"/>
  <sheetViews>
    <sheetView zoomScale="85" zoomScaleNormal="85" zoomScaleSheetLayoutView="100" workbookViewId="0">
      <selection activeCell="G26" sqref="G26"/>
    </sheetView>
  </sheetViews>
  <sheetFormatPr defaultRowHeight="12.75"/>
  <cols>
    <col min="1" max="1" width="5.42578125" style="55" customWidth="1"/>
    <col min="2" max="3" width="11.28515625" style="55" customWidth="1"/>
    <col min="4" max="4" width="11.28515625" style="55" hidden="1" customWidth="1"/>
    <col min="5" max="7" width="11.28515625" style="55" customWidth="1"/>
    <col min="8" max="8" width="11.28515625" style="55" hidden="1" customWidth="1"/>
    <col min="9" max="11" width="11.28515625" style="55" customWidth="1"/>
    <col min="12" max="12" width="11.28515625" style="55" hidden="1" customWidth="1"/>
    <col min="13" max="15" width="11.28515625" style="55" customWidth="1"/>
    <col min="16" max="16" width="11.28515625" style="55" hidden="1" customWidth="1"/>
    <col min="17" max="17" width="11.28515625" style="55" customWidth="1"/>
    <col min="18" max="16384" width="9.140625" style="55"/>
  </cols>
  <sheetData>
    <row r="1" spans="1:33" s="42" customFormat="1" ht="18.75" customHeight="1">
      <c r="B1" s="2147" t="s">
        <v>405</v>
      </c>
      <c r="C1" s="2087"/>
      <c r="D1" s="2087"/>
      <c r="E1" s="2087"/>
      <c r="F1" s="2087"/>
      <c r="J1" s="799" t="s">
        <v>171</v>
      </c>
      <c r="N1" s="2151" t="s">
        <v>181</v>
      </c>
      <c r="O1" s="2151"/>
      <c r="P1" s="2151"/>
      <c r="Q1" s="2151"/>
      <c r="R1" s="1037"/>
      <c r="S1" s="1037"/>
      <c r="T1" s="1037"/>
      <c r="U1" s="1037"/>
      <c r="V1" s="1037"/>
      <c r="W1" s="1037"/>
      <c r="X1" s="1037"/>
      <c r="Y1" s="1037"/>
      <c r="Z1" s="1037"/>
      <c r="AA1" s="1037"/>
      <c r="AB1" s="1037"/>
      <c r="AC1" s="1037"/>
      <c r="AD1" s="1037"/>
      <c r="AE1" s="1037"/>
      <c r="AF1" s="1037"/>
      <c r="AG1" s="1037"/>
    </row>
    <row r="2" spans="1:33" s="42" customFormat="1" ht="10.5" customHeight="1">
      <c r="B2" s="2148" t="s">
        <v>1</v>
      </c>
      <c r="C2" s="2094"/>
      <c r="D2" s="2094"/>
      <c r="E2" s="2094"/>
      <c r="F2" s="2094"/>
      <c r="I2" s="42" t="s">
        <v>32</v>
      </c>
      <c r="N2" s="2148" t="s">
        <v>2</v>
      </c>
      <c r="O2" s="2152"/>
      <c r="P2" s="2152"/>
      <c r="Q2" s="2152"/>
      <c r="R2" s="1037"/>
      <c r="S2" s="1037"/>
      <c r="T2" s="1037"/>
      <c r="U2" s="1037"/>
      <c r="V2" s="1037"/>
      <c r="W2" s="1037"/>
      <c r="X2" s="1037"/>
      <c r="Y2" s="1037"/>
      <c r="Z2" s="1037"/>
      <c r="AA2" s="1037"/>
      <c r="AB2" s="1037"/>
      <c r="AC2" s="1037"/>
      <c r="AD2" s="1037"/>
      <c r="AE2" s="1037"/>
      <c r="AF2" s="1037"/>
      <c r="AG2" s="1037"/>
    </row>
    <row r="3" spans="1:33" s="42" customFormat="1" ht="13.5" customHeight="1">
      <c r="N3" s="2153" t="s">
        <v>183</v>
      </c>
      <c r="O3" s="2153"/>
      <c r="P3" s="2153"/>
      <c r="Q3" s="2153"/>
      <c r="R3" s="1037"/>
      <c r="S3" s="1037"/>
      <c r="T3" s="1037"/>
      <c r="U3" s="1037"/>
      <c r="V3" s="1037"/>
      <c r="W3" s="1037"/>
      <c r="X3" s="1037"/>
      <c r="Y3" s="1037"/>
      <c r="Z3" s="1037"/>
      <c r="AA3" s="1037"/>
      <c r="AB3" s="1037"/>
      <c r="AC3" s="1037"/>
      <c r="AD3" s="1037"/>
      <c r="AE3" s="1037"/>
      <c r="AF3" s="1037"/>
      <c r="AG3" s="1037"/>
    </row>
    <row r="4" spans="1:33" s="42" customFormat="1" ht="15" customHeight="1">
      <c r="B4" s="2155" t="s">
        <v>4</v>
      </c>
      <c r="C4" s="2087"/>
      <c r="D4" s="44"/>
      <c r="E4" s="1037"/>
      <c r="F4" s="1037"/>
      <c r="G4" s="1037"/>
      <c r="H4" s="1037"/>
      <c r="I4" s="863" t="s">
        <v>5</v>
      </c>
      <c r="J4" s="43"/>
      <c r="K4" s="43"/>
      <c r="L4" s="43"/>
      <c r="O4" s="45" t="s">
        <v>634</v>
      </c>
      <c r="R4" s="1037"/>
      <c r="S4" s="1037"/>
      <c r="T4" s="1037"/>
      <c r="U4" s="1037"/>
      <c r="V4" s="1037"/>
      <c r="W4" s="1037"/>
      <c r="X4" s="1037"/>
      <c r="Y4" s="1037"/>
      <c r="Z4" s="1037"/>
      <c r="AA4" s="1037"/>
      <c r="AB4" s="1037"/>
      <c r="AC4" s="1037"/>
      <c r="AD4" s="1037"/>
      <c r="AE4" s="1037"/>
      <c r="AF4" s="1037"/>
      <c r="AG4" s="1037"/>
    </row>
    <row r="5" spans="1:33" s="42" customFormat="1" ht="9.75" customHeight="1">
      <c r="B5" s="2154" t="s">
        <v>7</v>
      </c>
      <c r="C5" s="2085"/>
      <c r="D5" s="43"/>
      <c r="E5" s="43"/>
      <c r="R5" s="1037"/>
      <c r="S5" s="1037"/>
      <c r="T5" s="1037"/>
      <c r="U5" s="1037"/>
      <c r="V5" s="1037"/>
      <c r="W5" s="1037"/>
      <c r="X5" s="1037"/>
      <c r="Y5" s="1037"/>
      <c r="Z5" s="1037"/>
      <c r="AA5" s="1037"/>
      <c r="AB5" s="1037"/>
      <c r="AC5" s="1037"/>
      <c r="AD5" s="1037"/>
      <c r="AE5" s="1037"/>
      <c r="AF5" s="1037"/>
      <c r="AG5" s="1037"/>
    </row>
    <row r="6" spans="1:33" s="42" customFormat="1" ht="12" customHeight="1">
      <c r="A6" s="2149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37"/>
      <c r="S6" s="1037"/>
      <c r="T6" s="1037"/>
      <c r="U6" s="1037"/>
      <c r="V6" s="1037"/>
      <c r="W6" s="1037"/>
      <c r="X6" s="1037"/>
      <c r="Y6" s="1037"/>
      <c r="Z6" s="1037"/>
      <c r="AA6" s="1037"/>
      <c r="AB6" s="1037"/>
      <c r="AC6" s="1037"/>
      <c r="AD6" s="1037"/>
      <c r="AE6" s="1037"/>
      <c r="AF6" s="1037"/>
      <c r="AG6" s="1037"/>
    </row>
    <row r="7" spans="1:33" s="42" customFormat="1" ht="15.75">
      <c r="A7" s="2150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37"/>
      <c r="S7" s="1037"/>
      <c r="T7" s="1037"/>
      <c r="U7" s="1037"/>
      <c r="V7" s="1037"/>
      <c r="W7" s="1037"/>
      <c r="X7" s="1037"/>
      <c r="Y7" s="1037"/>
      <c r="Z7" s="1037"/>
      <c r="AA7" s="1037"/>
      <c r="AB7" s="1037"/>
      <c r="AC7" s="1037"/>
      <c r="AD7" s="1037"/>
      <c r="AE7" s="1037"/>
      <c r="AF7" s="1037"/>
      <c r="AG7" s="1037"/>
    </row>
    <row r="8" spans="1:33" s="42" customFormat="1" ht="9" customHeight="1">
      <c r="A8" s="1266">
        <v>363</v>
      </c>
      <c r="B8" s="1266"/>
      <c r="R8" s="1037"/>
      <c r="S8" s="1037"/>
      <c r="T8" s="1037"/>
      <c r="U8" s="1037"/>
      <c r="V8" s="1037"/>
      <c r="W8" s="1037"/>
      <c r="X8" s="1037"/>
      <c r="Y8" s="1037"/>
      <c r="Z8" s="1037"/>
      <c r="AA8" s="1037"/>
      <c r="AB8" s="1037"/>
      <c r="AC8" s="1037"/>
      <c r="AD8" s="1037"/>
      <c r="AE8" s="1037"/>
      <c r="AF8" s="1037"/>
      <c r="AG8" s="1037"/>
    </row>
    <row r="9" spans="1:33" s="42" customFormat="1">
      <c r="A9" s="2138" t="s">
        <v>9</v>
      </c>
      <c r="B9" s="2144" t="s">
        <v>10</v>
      </c>
      <c r="C9" s="2145"/>
      <c r="D9" s="2145"/>
      <c r="E9" s="2145"/>
      <c r="F9" s="2145"/>
      <c r="G9" s="2145"/>
      <c r="H9" s="2145"/>
      <c r="I9" s="2146"/>
      <c r="J9" s="2144" t="s">
        <v>11</v>
      </c>
      <c r="K9" s="2145"/>
      <c r="L9" s="2145"/>
      <c r="M9" s="2145"/>
      <c r="N9" s="2145"/>
      <c r="O9" s="2145"/>
      <c r="P9" s="2145"/>
      <c r="Q9" s="2146"/>
      <c r="R9" s="1037"/>
      <c r="S9" s="1037"/>
      <c r="T9" s="1037"/>
      <c r="U9" s="1037"/>
      <c r="V9" s="1037"/>
      <c r="W9" s="1037"/>
      <c r="X9" s="1037"/>
      <c r="Y9" s="1037"/>
      <c r="Z9" s="1037"/>
      <c r="AA9" s="1037"/>
      <c r="AB9" s="1037"/>
      <c r="AC9" s="1037"/>
      <c r="AD9" s="1037"/>
      <c r="AE9" s="1037"/>
      <c r="AF9" s="1037"/>
      <c r="AG9" s="1037"/>
    </row>
    <row r="10" spans="1:33" s="42" customFormat="1">
      <c r="A10" s="2139"/>
      <c r="B10" s="2141" t="s">
        <v>184</v>
      </c>
      <c r="C10" s="2142"/>
      <c r="D10" s="2142"/>
      <c r="E10" s="2143"/>
      <c r="F10" s="2141"/>
      <c r="G10" s="2101"/>
      <c r="H10" s="2101"/>
      <c r="I10" s="2102"/>
      <c r="J10" s="2141" t="s">
        <v>184</v>
      </c>
      <c r="K10" s="2142"/>
      <c r="L10" s="2142"/>
      <c r="M10" s="2143"/>
      <c r="N10" s="2141"/>
      <c r="O10" s="2142"/>
      <c r="P10" s="2142"/>
      <c r="Q10" s="2143"/>
      <c r="R10" s="1037"/>
      <c r="S10" s="1037"/>
      <c r="T10" s="1037"/>
      <c r="U10" s="1037"/>
      <c r="V10" s="1037"/>
      <c r="W10" s="1037"/>
      <c r="X10" s="1037"/>
      <c r="Y10" s="1037"/>
      <c r="Z10" s="1037"/>
      <c r="AA10" s="1037"/>
      <c r="AB10" s="1037"/>
      <c r="AC10" s="1037"/>
      <c r="AD10" s="1037"/>
      <c r="AE10" s="1037"/>
      <c r="AF10" s="1037"/>
      <c r="AG10" s="1037"/>
    </row>
    <row r="11" spans="1:33" s="42" customFormat="1">
      <c r="A11" s="2139"/>
      <c r="B11" s="2141" t="s">
        <v>14</v>
      </c>
      <c r="C11" s="2142"/>
      <c r="E11" s="47">
        <v>1500</v>
      </c>
      <c r="F11" s="2141" t="s">
        <v>14</v>
      </c>
      <c r="G11" s="2142"/>
      <c r="H11" s="46"/>
      <c r="I11" s="47">
        <v>0</v>
      </c>
      <c r="J11" s="2141" t="s">
        <v>14</v>
      </c>
      <c r="K11" s="2142"/>
      <c r="L11" s="46"/>
      <c r="M11" s="47">
        <f>E11</f>
        <v>1500</v>
      </c>
      <c r="N11" s="2141" t="s">
        <v>14</v>
      </c>
      <c r="O11" s="2142"/>
      <c r="P11" s="46"/>
      <c r="Q11" s="47">
        <f>I11</f>
        <v>0</v>
      </c>
      <c r="R11" s="1037"/>
      <c r="S11" s="1037"/>
      <c r="T11" s="1037"/>
      <c r="U11" s="1037"/>
      <c r="V11" s="1037"/>
      <c r="W11" s="1037"/>
      <c r="X11" s="1037"/>
      <c r="Y11" s="1037"/>
      <c r="Z11" s="1037"/>
      <c r="AA11" s="1037"/>
      <c r="AB11" s="1037"/>
      <c r="AC11" s="1037"/>
      <c r="AD11" s="1037"/>
      <c r="AE11" s="1037"/>
      <c r="AF11" s="1037"/>
      <c r="AG11" s="1037"/>
    </row>
    <row r="12" spans="1:33" s="49" customFormat="1" ht="35.25" customHeight="1">
      <c r="A12" s="2140"/>
      <c r="B12" s="48" t="s">
        <v>16</v>
      </c>
      <c r="C12" s="48" t="s">
        <v>17</v>
      </c>
      <c r="D12" s="48"/>
      <c r="E12" s="48" t="s">
        <v>18</v>
      </c>
      <c r="F12" s="48" t="s">
        <v>16</v>
      </c>
      <c r="G12" s="48" t="s">
        <v>17</v>
      </c>
      <c r="H12" s="48"/>
      <c r="I12" s="48" t="s">
        <v>18</v>
      </c>
      <c r="J12" s="48" t="s">
        <v>16</v>
      </c>
      <c r="K12" s="48" t="s">
        <v>17</v>
      </c>
      <c r="L12" s="48"/>
      <c r="M12" s="48" t="s">
        <v>18</v>
      </c>
      <c r="N12" s="48" t="s">
        <v>16</v>
      </c>
      <c r="O12" s="48" t="s">
        <v>17</v>
      </c>
      <c r="P12" s="48"/>
      <c r="Q12" s="48" t="s">
        <v>18</v>
      </c>
    </row>
    <row r="13" spans="1:33" s="51" customFormat="1" ht="11.25">
      <c r="A13" s="50">
        <v>1</v>
      </c>
      <c r="B13" s="50">
        <v>2</v>
      </c>
      <c r="C13" s="50">
        <v>3</v>
      </c>
      <c r="D13" s="50"/>
      <c r="E13" s="50">
        <v>4</v>
      </c>
      <c r="F13" s="50">
        <v>5</v>
      </c>
      <c r="G13" s="50">
        <v>6</v>
      </c>
      <c r="H13" s="50"/>
      <c r="I13" s="50">
        <v>7</v>
      </c>
      <c r="J13" s="50">
        <v>8</v>
      </c>
      <c r="K13" s="50">
        <v>9</v>
      </c>
      <c r="L13" s="50"/>
      <c r="M13" s="50">
        <v>10</v>
      </c>
      <c r="N13" s="50">
        <v>11</v>
      </c>
      <c r="O13" s="50">
        <v>12</v>
      </c>
      <c r="P13" s="50"/>
      <c r="Q13" s="50">
        <v>13</v>
      </c>
    </row>
    <row r="14" spans="1:33" s="49" customFormat="1" ht="14.25">
      <c r="A14" s="52">
        <v>0</v>
      </c>
      <c r="B14" s="1112"/>
      <c r="C14" s="1984"/>
      <c r="D14" s="1984"/>
      <c r="E14" s="1968">
        <v>763.35</v>
      </c>
      <c r="F14" s="1984"/>
      <c r="G14" s="1984"/>
      <c r="H14" s="1984"/>
      <c r="I14" s="1984"/>
      <c r="J14" s="1985"/>
      <c r="K14" s="1984"/>
      <c r="L14" s="1984"/>
      <c r="M14" s="1968">
        <v>59.25</v>
      </c>
      <c r="N14" s="1536"/>
      <c r="O14" s="1113"/>
      <c r="P14" s="1113"/>
      <c r="Q14" s="1113"/>
    </row>
    <row r="15" spans="1:33" s="1473" customFormat="1" ht="15">
      <c r="A15" s="1471">
        <v>1</v>
      </c>
      <c r="B15" s="1112"/>
      <c r="C15" s="1984"/>
      <c r="D15" s="1984"/>
      <c r="E15" s="1968">
        <v>748.8</v>
      </c>
      <c r="F15" s="1986"/>
      <c r="G15" s="1984"/>
      <c r="H15" s="1986"/>
      <c r="I15" s="1986"/>
      <c r="J15" s="1987"/>
      <c r="K15" s="1986"/>
      <c r="L15" s="1986"/>
      <c r="M15" s="1968">
        <v>57.449999999999996</v>
      </c>
      <c r="N15" s="1536"/>
      <c r="O15" s="1472"/>
      <c r="P15" s="1472"/>
      <c r="Q15" s="1472"/>
    </row>
    <row r="16" spans="1:33" s="49" customFormat="1" ht="15">
      <c r="A16" s="52">
        <v>2</v>
      </c>
      <c r="B16" s="1112"/>
      <c r="C16" s="1984"/>
      <c r="D16" s="1984"/>
      <c r="E16" s="1968">
        <v>733.05</v>
      </c>
      <c r="F16" s="1986"/>
      <c r="G16" s="1984"/>
      <c r="H16" s="1986"/>
      <c r="I16" s="1986"/>
      <c r="J16" s="1987"/>
      <c r="K16" s="1986"/>
      <c r="L16" s="1986"/>
      <c r="M16" s="1968">
        <v>55.050000000000004</v>
      </c>
      <c r="N16" s="1536"/>
      <c r="O16" s="1113"/>
      <c r="P16" s="1113"/>
      <c r="Q16" s="1113"/>
    </row>
    <row r="17" spans="1:17" s="49" customFormat="1" ht="15">
      <c r="A17" s="52">
        <v>3</v>
      </c>
      <c r="B17" s="1112"/>
      <c r="C17" s="1984"/>
      <c r="D17" s="1984"/>
      <c r="E17" s="1968">
        <v>728.25</v>
      </c>
      <c r="F17" s="1986"/>
      <c r="G17" s="1984"/>
      <c r="H17" s="1986"/>
      <c r="I17" s="1986"/>
      <c r="J17" s="1987"/>
      <c r="K17" s="1986"/>
      <c r="L17" s="1986"/>
      <c r="M17" s="1968">
        <v>54</v>
      </c>
      <c r="N17" s="1536"/>
      <c r="O17" s="1113"/>
      <c r="P17" s="1113"/>
      <c r="Q17" s="1113"/>
    </row>
    <row r="18" spans="1:17" s="49" customFormat="1" ht="15">
      <c r="A18" s="52">
        <v>4</v>
      </c>
      <c r="B18" s="1112"/>
      <c r="C18" s="1984"/>
      <c r="D18" s="1984"/>
      <c r="E18" s="1968">
        <v>728.55</v>
      </c>
      <c r="F18" s="1986"/>
      <c r="G18" s="1984"/>
      <c r="H18" s="1986"/>
      <c r="I18" s="1986"/>
      <c r="J18" s="1987"/>
      <c r="K18" s="1986"/>
      <c r="L18" s="1986"/>
      <c r="M18" s="1968">
        <v>54.3</v>
      </c>
      <c r="N18" s="1536"/>
      <c r="O18" s="1113"/>
      <c r="P18" s="1113"/>
      <c r="Q18" s="1113"/>
    </row>
    <row r="19" spans="1:17" s="49" customFormat="1" ht="15">
      <c r="A19" s="52">
        <v>5</v>
      </c>
      <c r="B19" s="1112"/>
      <c r="C19" s="1984"/>
      <c r="D19" s="1984"/>
      <c r="E19" s="1968">
        <v>777</v>
      </c>
      <c r="F19" s="1986"/>
      <c r="G19" s="1984"/>
      <c r="H19" s="1986"/>
      <c r="I19" s="1986"/>
      <c r="J19" s="1987"/>
      <c r="K19" s="1986"/>
      <c r="L19" s="1986"/>
      <c r="M19" s="1968">
        <v>57.599999999999994</v>
      </c>
      <c r="N19" s="1536"/>
      <c r="O19" s="1113"/>
      <c r="P19" s="1113"/>
      <c r="Q19" s="1113"/>
    </row>
    <row r="20" spans="1:17" s="49" customFormat="1" ht="15">
      <c r="A20" s="52">
        <v>6</v>
      </c>
      <c r="B20" s="1112"/>
      <c r="C20" s="1984"/>
      <c r="D20" s="1984"/>
      <c r="E20" s="1968">
        <v>836.84999999999991</v>
      </c>
      <c r="F20" s="1986"/>
      <c r="G20" s="1984"/>
      <c r="H20" s="1986"/>
      <c r="I20" s="1986"/>
      <c r="J20" s="1987"/>
      <c r="K20" s="1986"/>
      <c r="L20" s="1986"/>
      <c r="M20" s="1968">
        <v>56.55</v>
      </c>
      <c r="N20" s="1536"/>
      <c r="O20" s="1113"/>
      <c r="P20" s="1113"/>
      <c r="Q20" s="1113"/>
    </row>
    <row r="21" spans="1:17" s="49" customFormat="1" ht="15">
      <c r="A21" s="52">
        <v>7</v>
      </c>
      <c r="B21" s="1112"/>
      <c r="C21" s="1984"/>
      <c r="D21" s="1984"/>
      <c r="E21" s="1968">
        <v>907.35</v>
      </c>
      <c r="F21" s="1986"/>
      <c r="G21" s="1984"/>
      <c r="H21" s="1986"/>
      <c r="I21" s="1986"/>
      <c r="J21" s="1987"/>
      <c r="K21" s="1986"/>
      <c r="L21" s="1986"/>
      <c r="M21" s="1968">
        <v>73.95</v>
      </c>
      <c r="N21" s="1536"/>
      <c r="O21" s="1113"/>
      <c r="P21" s="1113"/>
      <c r="Q21" s="1113"/>
    </row>
    <row r="22" spans="1:17" s="49" customFormat="1" ht="15">
      <c r="A22" s="52">
        <v>8</v>
      </c>
      <c r="B22" s="1112"/>
      <c r="C22" s="1984"/>
      <c r="D22" s="1984"/>
      <c r="E22" s="1968">
        <v>945.45</v>
      </c>
      <c r="F22" s="1986"/>
      <c r="G22" s="1984"/>
      <c r="H22" s="1986"/>
      <c r="I22" s="1986"/>
      <c r="J22" s="1987"/>
      <c r="K22" s="1986"/>
      <c r="L22" s="1986"/>
      <c r="M22" s="1968">
        <v>94.35</v>
      </c>
      <c r="N22" s="1536"/>
      <c r="O22" s="1113"/>
      <c r="P22" s="1113"/>
      <c r="Q22" s="1113"/>
    </row>
    <row r="23" spans="1:17" s="49" customFormat="1" ht="15">
      <c r="A23" s="52">
        <v>9</v>
      </c>
      <c r="B23" s="1112"/>
      <c r="C23" s="1984"/>
      <c r="D23" s="1984"/>
      <c r="E23" s="1968">
        <v>1456.3500000000001</v>
      </c>
      <c r="F23" s="1986"/>
      <c r="G23" s="1984"/>
      <c r="H23" s="1986"/>
      <c r="I23" s="1986"/>
      <c r="J23" s="1987"/>
      <c r="K23" s="1986"/>
      <c r="L23" s="1986"/>
      <c r="M23" s="1968">
        <v>185.70000000000002</v>
      </c>
      <c r="N23" s="1536"/>
      <c r="O23" s="1113"/>
      <c r="P23" s="1113"/>
      <c r="Q23" s="1113"/>
    </row>
    <row r="24" spans="1:17" s="49" customFormat="1" ht="15">
      <c r="A24" s="52">
        <v>10</v>
      </c>
      <c r="B24" s="1112"/>
      <c r="C24" s="1984"/>
      <c r="D24" s="1984"/>
      <c r="E24" s="1968">
        <v>1441.05</v>
      </c>
      <c r="F24" s="1986"/>
      <c r="G24" s="1984"/>
      <c r="H24" s="1986"/>
      <c r="I24" s="1986"/>
      <c r="J24" s="1987"/>
      <c r="K24" s="1986"/>
      <c r="L24" s="1986"/>
      <c r="M24" s="1968">
        <v>187.95000000000002</v>
      </c>
      <c r="N24" s="1536"/>
      <c r="O24" s="1113"/>
      <c r="P24" s="1113"/>
      <c r="Q24" s="1113"/>
    </row>
    <row r="25" spans="1:17" s="49" customFormat="1" ht="15">
      <c r="A25" s="52">
        <v>11</v>
      </c>
      <c r="B25" s="1112"/>
      <c r="C25" s="1984"/>
      <c r="D25" s="1984"/>
      <c r="E25" s="1968">
        <v>1405.1999999999998</v>
      </c>
      <c r="F25" s="1986"/>
      <c r="G25" s="1984"/>
      <c r="H25" s="1986"/>
      <c r="I25" s="1986"/>
      <c r="J25" s="1987"/>
      <c r="K25" s="1986"/>
      <c r="L25" s="1986"/>
      <c r="M25" s="1968">
        <v>184.65</v>
      </c>
      <c r="N25" s="1536"/>
      <c r="O25" s="1113"/>
      <c r="P25" s="1113"/>
      <c r="Q25" s="1113"/>
    </row>
    <row r="26" spans="1:17" s="49" customFormat="1" ht="15">
      <c r="A26" s="52">
        <v>12</v>
      </c>
      <c r="B26" s="1112"/>
      <c r="C26" s="1984"/>
      <c r="D26" s="1984"/>
      <c r="E26" s="1968">
        <v>1440.4499999999998</v>
      </c>
      <c r="F26" s="1986"/>
      <c r="G26" s="1984"/>
      <c r="H26" s="1986"/>
      <c r="I26" s="1986"/>
      <c r="J26" s="1987"/>
      <c r="K26" s="1986"/>
      <c r="L26" s="1986"/>
      <c r="M26" s="1968">
        <v>178.35000000000002</v>
      </c>
      <c r="N26" s="1536"/>
      <c r="O26" s="1113"/>
      <c r="P26" s="1113"/>
      <c r="Q26" s="1113"/>
    </row>
    <row r="27" spans="1:17" s="49" customFormat="1" ht="15">
      <c r="A27" s="52">
        <v>13</v>
      </c>
      <c r="B27" s="1112"/>
      <c r="C27" s="1984"/>
      <c r="D27" s="1984"/>
      <c r="E27" s="1968">
        <v>1422.75</v>
      </c>
      <c r="F27" s="1986"/>
      <c r="G27" s="1984"/>
      <c r="H27" s="1986"/>
      <c r="I27" s="1986"/>
      <c r="J27" s="1987"/>
      <c r="K27" s="1986"/>
      <c r="L27" s="1986"/>
      <c r="M27" s="1968">
        <v>182.55</v>
      </c>
      <c r="N27" s="1536"/>
      <c r="O27" s="1113"/>
      <c r="P27" s="1113"/>
      <c r="Q27" s="1113"/>
    </row>
    <row r="28" spans="1:17" s="49" customFormat="1" ht="15">
      <c r="A28" s="52">
        <v>14</v>
      </c>
      <c r="B28" s="1112"/>
      <c r="C28" s="1984"/>
      <c r="D28" s="1984"/>
      <c r="E28" s="1968">
        <v>1421.4</v>
      </c>
      <c r="F28" s="1986"/>
      <c r="G28" s="1984"/>
      <c r="H28" s="1986"/>
      <c r="I28" s="1986"/>
      <c r="J28" s="1987"/>
      <c r="K28" s="1986"/>
      <c r="L28" s="1986"/>
      <c r="M28" s="1968">
        <v>175.5</v>
      </c>
      <c r="N28" s="1536"/>
      <c r="O28" s="1113"/>
      <c r="P28" s="1113"/>
      <c r="Q28" s="1113"/>
    </row>
    <row r="29" spans="1:17" s="49" customFormat="1" ht="15">
      <c r="A29" s="52">
        <v>15</v>
      </c>
      <c r="B29" s="1112"/>
      <c r="C29" s="1984"/>
      <c r="D29" s="1984"/>
      <c r="E29" s="1968">
        <v>1441.05</v>
      </c>
      <c r="F29" s="1986"/>
      <c r="G29" s="1984"/>
      <c r="H29" s="1986"/>
      <c r="I29" s="1986"/>
      <c r="J29" s="1987"/>
      <c r="K29" s="1986"/>
      <c r="L29" s="1986"/>
      <c r="M29" s="1968">
        <v>173.85000000000002</v>
      </c>
      <c r="N29" s="1536"/>
      <c r="O29" s="1113"/>
      <c r="P29" s="1113"/>
      <c r="Q29" s="1113"/>
    </row>
    <row r="30" spans="1:17" s="49" customFormat="1" ht="15">
      <c r="A30" s="52">
        <v>16</v>
      </c>
      <c r="B30" s="1112"/>
      <c r="C30" s="1984"/>
      <c r="D30" s="1984"/>
      <c r="E30" s="1968">
        <v>1498.2</v>
      </c>
      <c r="F30" s="1986"/>
      <c r="G30" s="1984"/>
      <c r="H30" s="1986"/>
      <c r="I30" s="1986"/>
      <c r="J30" s="1987"/>
      <c r="K30" s="1986"/>
      <c r="L30" s="1986"/>
      <c r="M30" s="1968">
        <v>159.89999999999998</v>
      </c>
      <c r="N30" s="1536"/>
      <c r="O30" s="1113"/>
      <c r="P30" s="1113"/>
      <c r="Q30" s="1113"/>
    </row>
    <row r="31" spans="1:17" s="54" customFormat="1" ht="15">
      <c r="A31" s="52">
        <v>17</v>
      </c>
      <c r="B31" s="1112"/>
      <c r="C31" s="1984"/>
      <c r="D31" s="1984"/>
      <c r="E31" s="1968">
        <v>1530.8999999999999</v>
      </c>
      <c r="F31" s="1986"/>
      <c r="G31" s="1984"/>
      <c r="H31" s="1986"/>
      <c r="I31" s="1986"/>
      <c r="J31" s="1987"/>
      <c r="K31" s="1986"/>
      <c r="L31" s="1986"/>
      <c r="M31" s="1968">
        <v>150.75</v>
      </c>
      <c r="N31" s="1536"/>
      <c r="O31" s="1113"/>
      <c r="P31" s="1113"/>
      <c r="Q31" s="1113"/>
    </row>
    <row r="32" spans="1:17" s="54" customFormat="1" ht="15">
      <c r="A32" s="52">
        <v>18</v>
      </c>
      <c r="B32" s="1112"/>
      <c r="C32" s="1984"/>
      <c r="D32" s="1984"/>
      <c r="E32" s="1968">
        <v>1566.3</v>
      </c>
      <c r="F32" s="1986"/>
      <c r="G32" s="1984"/>
      <c r="H32" s="1986"/>
      <c r="I32" s="1986"/>
      <c r="J32" s="1987"/>
      <c r="K32" s="1986"/>
      <c r="L32" s="1986"/>
      <c r="M32" s="1968">
        <v>146.55000000000001</v>
      </c>
      <c r="N32" s="1536"/>
      <c r="O32" s="1113"/>
      <c r="P32" s="1113"/>
      <c r="Q32" s="1113"/>
    </row>
    <row r="33" spans="1:33" s="54" customFormat="1" ht="15">
      <c r="A33" s="52">
        <v>19</v>
      </c>
      <c r="B33" s="1112"/>
      <c r="C33" s="1984"/>
      <c r="D33" s="1984"/>
      <c r="E33" s="1968">
        <v>1524.4499999999998</v>
      </c>
      <c r="F33" s="1986"/>
      <c r="G33" s="1984"/>
      <c r="H33" s="1986"/>
      <c r="I33" s="1986"/>
      <c r="J33" s="1987"/>
      <c r="K33" s="1986"/>
      <c r="L33" s="1986"/>
      <c r="M33" s="1968">
        <v>132.29999999999998</v>
      </c>
      <c r="N33" s="1536"/>
      <c r="O33" s="1113"/>
      <c r="P33" s="1113"/>
      <c r="Q33" s="1113"/>
    </row>
    <row r="34" spans="1:33" s="54" customFormat="1" ht="15">
      <c r="A34" s="52">
        <v>20</v>
      </c>
      <c r="B34" s="1112"/>
      <c r="C34" s="1984"/>
      <c r="D34" s="1984"/>
      <c r="E34" s="1968">
        <v>1505.4</v>
      </c>
      <c r="F34" s="1986"/>
      <c r="G34" s="1984"/>
      <c r="H34" s="1986"/>
      <c r="I34" s="1986"/>
      <c r="J34" s="1987"/>
      <c r="K34" s="1986"/>
      <c r="L34" s="1986"/>
      <c r="M34" s="1968">
        <v>123.45</v>
      </c>
      <c r="N34" s="1536"/>
      <c r="O34" s="1113"/>
      <c r="P34" s="1113"/>
      <c r="Q34" s="1113"/>
    </row>
    <row r="35" spans="1:33" s="54" customFormat="1" ht="15">
      <c r="A35" s="52">
        <v>21</v>
      </c>
      <c r="B35" s="1112"/>
      <c r="C35" s="1984"/>
      <c r="D35" s="1984"/>
      <c r="E35" s="1968">
        <v>1453.1999999999998</v>
      </c>
      <c r="F35" s="1986"/>
      <c r="G35" s="1984"/>
      <c r="H35" s="1986"/>
      <c r="I35" s="1986"/>
      <c r="J35" s="1987"/>
      <c r="K35" s="1986"/>
      <c r="L35" s="1986"/>
      <c r="M35" s="1968">
        <v>119.69999999999999</v>
      </c>
      <c r="N35" s="1536"/>
      <c r="O35" s="1113"/>
      <c r="P35" s="1113"/>
      <c r="Q35" s="1113"/>
    </row>
    <row r="36" spans="1:33" s="54" customFormat="1" ht="15">
      <c r="A36" s="52">
        <v>22</v>
      </c>
      <c r="B36" s="1112"/>
      <c r="C36" s="1984"/>
      <c r="D36" s="1984"/>
      <c r="E36" s="1968">
        <v>1354.05</v>
      </c>
      <c r="F36" s="1986"/>
      <c r="G36" s="1984"/>
      <c r="H36" s="1986"/>
      <c r="I36" s="1986"/>
      <c r="J36" s="1987"/>
      <c r="K36" s="1986"/>
      <c r="L36" s="1986"/>
      <c r="M36" s="1968">
        <v>118.35</v>
      </c>
      <c r="N36" s="1536"/>
      <c r="O36" s="1113"/>
      <c r="P36" s="1113"/>
      <c r="Q36" s="1113"/>
    </row>
    <row r="37" spans="1:33" s="54" customFormat="1" ht="15">
      <c r="A37" s="52">
        <v>23</v>
      </c>
      <c r="B37" s="1112"/>
      <c r="C37" s="1984"/>
      <c r="D37" s="1984"/>
      <c r="E37" s="1968">
        <v>1246.5</v>
      </c>
      <c r="F37" s="1986"/>
      <c r="G37" s="1986"/>
      <c r="H37" s="1986"/>
      <c r="I37" s="1986"/>
      <c r="J37" s="1987"/>
      <c r="K37" s="1986"/>
      <c r="L37" s="1986"/>
      <c r="M37" s="1968">
        <v>116.70000000000002</v>
      </c>
      <c r="N37" s="1536"/>
      <c r="O37" s="1113"/>
      <c r="P37" s="1113"/>
      <c r="Q37" s="1113"/>
    </row>
    <row r="38" spans="1:33" s="54" customFormat="1" ht="15">
      <c r="A38" s="52" t="s">
        <v>19</v>
      </c>
      <c r="B38" s="1185"/>
      <c r="C38" s="1537"/>
      <c r="D38" s="1537"/>
      <c r="E38" s="1543">
        <f>SUM(E14:E37)</f>
        <v>28875.900000000005</v>
      </c>
      <c r="F38" s="1544"/>
      <c r="G38" s="1544"/>
      <c r="H38" s="1544"/>
      <c r="I38" s="1543">
        <f>SUM(I14:I37)</f>
        <v>0</v>
      </c>
      <c r="J38" s="1544"/>
      <c r="K38" s="1544"/>
      <c r="L38" s="1544"/>
      <c r="M38" s="1543">
        <f>SUM(M14:M37)</f>
        <v>2898.75</v>
      </c>
      <c r="N38" s="1537"/>
      <c r="O38" s="1185"/>
      <c r="P38" s="1185"/>
      <c r="Q38" s="1186">
        <f>SUM(Q14:Q37)</f>
        <v>0</v>
      </c>
    </row>
    <row r="39" spans="1:33" s="42" customFormat="1" ht="12.75" customHeight="1">
      <c r="A39" s="42" t="s">
        <v>20</v>
      </c>
      <c r="R39" s="1037"/>
      <c r="S39" s="1037"/>
      <c r="T39" s="1037"/>
      <c r="U39" s="1037"/>
      <c r="V39" s="1037"/>
      <c r="W39" s="1037"/>
      <c r="X39" s="1037"/>
      <c r="Y39" s="1037"/>
      <c r="Z39" s="1037"/>
      <c r="AA39" s="1037"/>
      <c r="AB39" s="1037"/>
      <c r="AC39" s="1037"/>
      <c r="AD39" s="1037"/>
      <c r="AE39" s="1037"/>
      <c r="AF39" s="1037"/>
      <c r="AG39" s="1037"/>
    </row>
    <row r="40" spans="1:33" s="42" customFormat="1" ht="12.75" customHeight="1">
      <c r="A40" s="42" t="s">
        <v>21</v>
      </c>
      <c r="R40" s="1037"/>
      <c r="S40" s="1037"/>
      <c r="T40" s="1037"/>
      <c r="U40" s="1037"/>
      <c r="V40" s="1037"/>
      <c r="W40" s="1037"/>
      <c r="X40" s="1037"/>
      <c r="Y40" s="1037"/>
      <c r="Z40" s="1037"/>
      <c r="AA40" s="1037"/>
      <c r="AB40" s="1037"/>
      <c r="AC40" s="1037"/>
      <c r="AD40" s="1037"/>
      <c r="AE40" s="1037"/>
      <c r="AF40" s="1037"/>
      <c r="AG40" s="1037"/>
    </row>
    <row r="41" spans="1:33">
      <c r="A41" s="42" t="s">
        <v>563</v>
      </c>
      <c r="K41" s="42"/>
      <c r="L41" s="42"/>
      <c r="M41" s="42"/>
      <c r="N41" s="42"/>
      <c r="O41" s="42"/>
      <c r="P41" s="42"/>
      <c r="Q41" s="42"/>
      <c r="R41" s="1038"/>
      <c r="S41" s="1038"/>
      <c r="T41" s="1038"/>
      <c r="U41" s="1038"/>
      <c r="V41" s="1038"/>
      <c r="W41" s="1038"/>
      <c r="X41" s="1038"/>
      <c r="Y41" s="1038"/>
      <c r="Z41" s="1038"/>
      <c r="AA41" s="1038"/>
      <c r="AB41" s="1038"/>
      <c r="AC41" s="1038"/>
      <c r="AD41" s="1038"/>
      <c r="AE41" s="1038"/>
      <c r="AF41" s="1038"/>
      <c r="AG41" s="1038"/>
    </row>
    <row r="42" spans="1:33">
      <c r="A42" s="42" t="s">
        <v>23</v>
      </c>
      <c r="R42" s="1038"/>
      <c r="S42" s="1038"/>
      <c r="T42" s="1038"/>
      <c r="U42" s="1038"/>
      <c r="V42" s="1038"/>
      <c r="W42" s="1038"/>
      <c r="X42" s="1038"/>
      <c r="Y42" s="1038"/>
      <c r="Z42" s="1038"/>
      <c r="AA42" s="1038"/>
      <c r="AB42" s="1038"/>
      <c r="AC42" s="1038"/>
      <c r="AD42" s="1038"/>
      <c r="AE42" s="1038"/>
      <c r="AF42" s="1038"/>
      <c r="AG42" s="1038"/>
    </row>
    <row r="43" spans="1:33">
      <c r="R43" s="1038"/>
      <c r="S43" s="1038"/>
      <c r="T43" s="1038"/>
      <c r="U43" s="1038"/>
      <c r="V43" s="1038"/>
      <c r="W43" s="1038"/>
      <c r="X43" s="1038"/>
      <c r="Y43" s="1038"/>
      <c r="Z43" s="1038"/>
      <c r="AA43" s="1038"/>
      <c r="AB43" s="1038"/>
      <c r="AC43" s="1038"/>
      <c r="AD43" s="1038"/>
      <c r="AE43" s="1038"/>
      <c r="AF43" s="1038"/>
      <c r="AG43" s="1038"/>
    </row>
  </sheetData>
  <mergeCells count="20">
    <mergeCell ref="B1:F1"/>
    <mergeCell ref="B2:F2"/>
    <mergeCell ref="A6:Q6"/>
    <mergeCell ref="A7:Q7"/>
    <mergeCell ref="N1:Q1"/>
    <mergeCell ref="N2:Q2"/>
    <mergeCell ref="N3:Q3"/>
    <mergeCell ref="B5:C5"/>
    <mergeCell ref="B4:C4"/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92D050"/>
  </sheetPr>
  <dimension ref="A1:AG43"/>
  <sheetViews>
    <sheetView zoomScale="85" zoomScaleNormal="85" zoomScaleSheetLayoutView="100" workbookViewId="0">
      <selection activeCell="G26" sqref="G26"/>
    </sheetView>
  </sheetViews>
  <sheetFormatPr defaultRowHeight="12.75"/>
  <cols>
    <col min="1" max="1" width="5.42578125" style="68" customWidth="1"/>
    <col min="2" max="3" width="11.28515625" style="68" customWidth="1"/>
    <col min="4" max="4" width="11.28515625" style="68" hidden="1" customWidth="1"/>
    <col min="5" max="7" width="11.28515625" style="68" customWidth="1"/>
    <col min="8" max="8" width="11.28515625" style="68" hidden="1" customWidth="1"/>
    <col min="9" max="11" width="11.28515625" style="68" customWidth="1"/>
    <col min="12" max="12" width="11.28515625" style="68" hidden="1" customWidth="1"/>
    <col min="13" max="15" width="11.28515625" style="68" customWidth="1"/>
    <col min="16" max="16" width="11.28515625" style="68" hidden="1" customWidth="1"/>
    <col min="17" max="17" width="11.28515625" style="68" customWidth="1"/>
    <col min="18" max="16384" width="9.140625" style="68"/>
  </cols>
  <sheetData>
    <row r="1" spans="1:33" s="56" customFormat="1" ht="18.75" customHeight="1">
      <c r="B1" s="2167" t="s">
        <v>405</v>
      </c>
      <c r="C1" s="2087"/>
      <c r="D1" s="2087"/>
      <c r="E1" s="2087"/>
      <c r="F1" s="2087"/>
      <c r="J1" s="799" t="s">
        <v>171</v>
      </c>
      <c r="N1" s="2161" t="s">
        <v>33</v>
      </c>
      <c r="O1" s="2161"/>
      <c r="P1" s="2161"/>
      <c r="Q1" s="2161"/>
      <c r="R1" s="1035"/>
      <c r="S1" s="1035"/>
      <c r="T1" s="1035"/>
      <c r="U1" s="1035"/>
      <c r="V1" s="1035"/>
      <c r="W1" s="1035"/>
      <c r="X1" s="1035"/>
      <c r="Y1" s="1035"/>
      <c r="Z1" s="1035"/>
      <c r="AA1" s="1035"/>
      <c r="AB1" s="1035"/>
      <c r="AC1" s="1035"/>
      <c r="AD1" s="1035"/>
      <c r="AE1" s="1035"/>
      <c r="AF1" s="1035"/>
      <c r="AG1" s="1035"/>
    </row>
    <row r="2" spans="1:33" s="56" customFormat="1" ht="10.5" customHeight="1">
      <c r="B2" s="2162" t="s">
        <v>1</v>
      </c>
      <c r="C2" s="2094"/>
      <c r="D2" s="2094"/>
      <c r="E2" s="2094"/>
      <c r="F2" s="2094"/>
      <c r="I2" s="56" t="s">
        <v>28</v>
      </c>
      <c r="N2" s="2162" t="s">
        <v>2</v>
      </c>
      <c r="O2" s="2163"/>
      <c r="P2" s="2163"/>
      <c r="Q2" s="2163"/>
      <c r="R2" s="1035"/>
      <c r="S2" s="1035"/>
      <c r="T2" s="1035"/>
      <c r="U2" s="1035"/>
      <c r="V2" s="1035"/>
      <c r="W2" s="1035"/>
      <c r="X2" s="1035"/>
      <c r="Y2" s="1035"/>
      <c r="Z2" s="1035"/>
      <c r="AA2" s="1035"/>
      <c r="AB2" s="1035"/>
      <c r="AC2" s="1035"/>
      <c r="AD2" s="1035"/>
      <c r="AE2" s="1035"/>
      <c r="AF2" s="1035"/>
      <c r="AG2" s="1035"/>
    </row>
    <row r="3" spans="1:33" s="56" customFormat="1" ht="13.5" customHeight="1">
      <c r="N3" s="56" t="s">
        <v>3</v>
      </c>
      <c r="R3" s="1035"/>
      <c r="S3" s="1035"/>
      <c r="T3" s="1035"/>
      <c r="U3" s="1035"/>
      <c r="V3" s="1035"/>
      <c r="W3" s="1035"/>
      <c r="X3" s="1035"/>
      <c r="Y3" s="1035"/>
      <c r="Z3" s="1035"/>
      <c r="AA3" s="1035"/>
      <c r="AB3" s="1035"/>
      <c r="AC3" s="1035"/>
      <c r="AD3" s="1035"/>
      <c r="AE3" s="1035"/>
      <c r="AF3" s="1035"/>
      <c r="AG3" s="1035"/>
    </row>
    <row r="4" spans="1:33" s="56" customFormat="1" ht="15" customHeight="1">
      <c r="B4" s="2166" t="s">
        <v>4</v>
      </c>
      <c r="C4" s="2087"/>
      <c r="D4" s="58"/>
      <c r="E4" s="1035"/>
      <c r="F4" s="1035"/>
      <c r="G4" s="1035"/>
      <c r="H4" s="1035"/>
      <c r="I4" s="862" t="s">
        <v>5</v>
      </c>
      <c r="J4" s="57"/>
      <c r="K4" s="57"/>
      <c r="L4" s="57"/>
      <c r="O4" s="59" t="s">
        <v>34</v>
      </c>
      <c r="R4" s="1035"/>
      <c r="S4" s="1035"/>
      <c r="T4" s="1035"/>
      <c r="U4" s="1035"/>
      <c r="V4" s="1035"/>
      <c r="W4" s="1035"/>
      <c r="X4" s="1035"/>
      <c r="Y4" s="1035"/>
      <c r="Z4" s="1035"/>
      <c r="AA4" s="1035"/>
      <c r="AB4" s="1035"/>
      <c r="AC4" s="1035"/>
      <c r="AD4" s="1035"/>
      <c r="AE4" s="1035"/>
      <c r="AF4" s="1035"/>
      <c r="AG4" s="1035"/>
    </row>
    <row r="5" spans="1:33" s="56" customFormat="1" ht="9.75" customHeight="1">
      <c r="B5" s="2172" t="s">
        <v>7</v>
      </c>
      <c r="C5" s="2085"/>
      <c r="D5" s="57"/>
      <c r="E5" s="57"/>
      <c r="R5" s="1035"/>
      <c r="S5" s="1035"/>
      <c r="T5" s="1035"/>
      <c r="U5" s="1035"/>
      <c r="V5" s="1035"/>
      <c r="W5" s="1035"/>
      <c r="X5" s="1035"/>
      <c r="Y5" s="1035"/>
      <c r="Z5" s="1035"/>
      <c r="AA5" s="1035"/>
      <c r="AB5" s="1035"/>
      <c r="AC5" s="1035"/>
      <c r="AD5" s="1035"/>
      <c r="AE5" s="1035"/>
      <c r="AF5" s="1035"/>
      <c r="AG5" s="1035"/>
    </row>
    <row r="6" spans="1:33" s="56" customFormat="1" ht="12" customHeight="1">
      <c r="A6" s="2164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35"/>
      <c r="S6" s="1035"/>
      <c r="T6" s="1035"/>
      <c r="U6" s="1035"/>
      <c r="V6" s="1035"/>
      <c r="W6" s="1035"/>
      <c r="X6" s="1035"/>
      <c r="Y6" s="1035"/>
      <c r="Z6" s="1035"/>
      <c r="AA6" s="1035"/>
      <c r="AB6" s="1035"/>
      <c r="AC6" s="1035"/>
      <c r="AD6" s="1035"/>
      <c r="AE6" s="1035"/>
      <c r="AF6" s="1035"/>
      <c r="AG6" s="1035"/>
    </row>
    <row r="7" spans="1:33" s="56" customFormat="1" ht="15.75">
      <c r="A7" s="2165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35"/>
      <c r="S7" s="1035"/>
      <c r="T7" s="1035"/>
      <c r="U7" s="1035"/>
      <c r="V7" s="1035"/>
      <c r="W7" s="1035"/>
      <c r="X7" s="1035"/>
      <c r="Y7" s="1035"/>
      <c r="Z7" s="1035"/>
      <c r="AA7" s="1035"/>
      <c r="AB7" s="1035"/>
      <c r="AC7" s="1035"/>
      <c r="AD7" s="1035"/>
      <c r="AE7" s="1035"/>
      <c r="AF7" s="1035"/>
      <c r="AG7" s="1035"/>
    </row>
    <row r="8" spans="1:33" s="56" customFormat="1" ht="9" customHeight="1">
      <c r="A8" s="1265">
        <v>372</v>
      </c>
      <c r="B8" s="1264" t="s">
        <v>296</v>
      </c>
      <c r="R8" s="1035"/>
      <c r="S8" s="1035"/>
      <c r="T8" s="1035"/>
      <c r="U8" s="1035"/>
      <c r="V8" s="1035"/>
      <c r="W8" s="1035"/>
      <c r="X8" s="1035"/>
      <c r="Y8" s="1035"/>
      <c r="Z8" s="1035"/>
      <c r="AA8" s="1035"/>
      <c r="AB8" s="1035"/>
      <c r="AC8" s="1035"/>
      <c r="AD8" s="1035"/>
      <c r="AE8" s="1035"/>
      <c r="AF8" s="1035"/>
      <c r="AG8" s="1035"/>
    </row>
    <row r="9" spans="1:33" s="56" customFormat="1">
      <c r="A9" s="2168" t="s">
        <v>9</v>
      </c>
      <c r="B9" s="2158" t="s">
        <v>10</v>
      </c>
      <c r="C9" s="2159"/>
      <c r="D9" s="2159"/>
      <c r="E9" s="2159"/>
      <c r="F9" s="2159"/>
      <c r="G9" s="2159"/>
      <c r="H9" s="2159"/>
      <c r="I9" s="2160"/>
      <c r="J9" s="2158" t="s">
        <v>11</v>
      </c>
      <c r="K9" s="2159"/>
      <c r="L9" s="2159"/>
      <c r="M9" s="2159"/>
      <c r="N9" s="2159"/>
      <c r="O9" s="2159"/>
      <c r="P9" s="2159"/>
      <c r="Q9" s="2160"/>
      <c r="R9" s="1035"/>
      <c r="S9" s="1035"/>
      <c r="T9" s="1035"/>
      <c r="U9" s="1035"/>
      <c r="V9" s="1035"/>
      <c r="W9" s="1035"/>
      <c r="X9" s="1035"/>
      <c r="Y9" s="1035"/>
      <c r="Z9" s="1035"/>
      <c r="AA9" s="1035"/>
      <c r="AB9" s="1035"/>
      <c r="AC9" s="1035"/>
      <c r="AD9" s="1035"/>
      <c r="AE9" s="1035"/>
      <c r="AF9" s="1035"/>
      <c r="AG9" s="1035"/>
    </row>
    <row r="10" spans="1:33" s="56" customFormat="1">
      <c r="A10" s="2169"/>
      <c r="B10" s="2156" t="s">
        <v>451</v>
      </c>
      <c r="C10" s="2157"/>
      <c r="D10" s="2157"/>
      <c r="E10" s="2171"/>
      <c r="F10" s="2156" t="s">
        <v>452</v>
      </c>
      <c r="G10" s="2101"/>
      <c r="H10" s="2101"/>
      <c r="I10" s="2102"/>
      <c r="J10" s="2156" t="s">
        <v>451</v>
      </c>
      <c r="K10" s="2157"/>
      <c r="L10" s="2157"/>
      <c r="M10" s="2171"/>
      <c r="N10" s="2156" t="s">
        <v>452</v>
      </c>
      <c r="O10" s="2101"/>
      <c r="P10" s="2101"/>
      <c r="Q10" s="2102"/>
      <c r="R10" s="1035"/>
      <c r="S10" s="1035"/>
      <c r="T10" s="1035"/>
      <c r="U10" s="1035"/>
      <c r="V10" s="1035"/>
      <c r="W10" s="1035"/>
      <c r="X10" s="1035"/>
      <c r="Y10" s="1035"/>
      <c r="Z10" s="1035"/>
      <c r="AA10" s="1035"/>
      <c r="AB10" s="1035"/>
      <c r="AC10" s="1035"/>
      <c r="AD10" s="1035"/>
      <c r="AE10" s="1035"/>
      <c r="AF10" s="1035"/>
      <c r="AG10" s="1035"/>
    </row>
    <row r="11" spans="1:33" s="56" customFormat="1">
      <c r="A11" s="2169"/>
      <c r="B11" s="2156" t="s">
        <v>14</v>
      </c>
      <c r="C11" s="2157"/>
      <c r="E11" s="61">
        <v>7200</v>
      </c>
      <c r="F11" s="2156" t="s">
        <v>14</v>
      </c>
      <c r="G11" s="2157"/>
      <c r="H11" s="60"/>
      <c r="I11" s="61">
        <v>7200</v>
      </c>
      <c r="J11" s="2156" t="s">
        <v>14</v>
      </c>
      <c r="K11" s="2157"/>
      <c r="L11" s="60"/>
      <c r="M11" s="61">
        <f>E11</f>
        <v>7200</v>
      </c>
      <c r="N11" s="2156" t="s">
        <v>14</v>
      </c>
      <c r="O11" s="2157"/>
      <c r="P11" s="60"/>
      <c r="Q11" s="61">
        <f>I11</f>
        <v>7200</v>
      </c>
      <c r="R11" s="1035"/>
      <c r="S11" s="1035"/>
      <c r="T11" s="1035"/>
      <c r="U11" s="1035"/>
      <c r="V11" s="1035"/>
      <c r="W11" s="1035"/>
      <c r="X11" s="1035"/>
      <c r="Y11" s="1035"/>
      <c r="Z11" s="1035"/>
      <c r="AA11" s="1035"/>
      <c r="AB11" s="1035"/>
      <c r="AC11" s="1035"/>
      <c r="AD11" s="1035"/>
      <c r="AE11" s="1035"/>
      <c r="AF11" s="1035"/>
      <c r="AG11" s="1035"/>
    </row>
    <row r="12" spans="1:33" s="63" customFormat="1" ht="35.25" customHeight="1">
      <c r="A12" s="2170"/>
      <c r="B12" s="62" t="s">
        <v>16</v>
      </c>
      <c r="C12" s="62" t="s">
        <v>17</v>
      </c>
      <c r="D12" s="62"/>
      <c r="E12" s="62" t="s">
        <v>18</v>
      </c>
      <c r="F12" s="62" t="s">
        <v>16</v>
      </c>
      <c r="G12" s="62" t="s">
        <v>17</v>
      </c>
      <c r="H12" s="62"/>
      <c r="I12" s="62" t="s">
        <v>18</v>
      </c>
      <c r="J12" s="62" t="s">
        <v>16</v>
      </c>
      <c r="K12" s="62" t="s">
        <v>17</v>
      </c>
      <c r="L12" s="62"/>
      <c r="M12" s="62" t="s">
        <v>18</v>
      </c>
      <c r="N12" s="62" t="s">
        <v>16</v>
      </c>
      <c r="O12" s="62" t="s">
        <v>17</v>
      </c>
      <c r="P12" s="62"/>
      <c r="Q12" s="62" t="s">
        <v>18</v>
      </c>
    </row>
    <row r="13" spans="1:33" s="65" customFormat="1" ht="12" thickBot="1">
      <c r="A13" s="64">
        <v>1</v>
      </c>
      <c r="B13" s="64">
        <v>2</v>
      </c>
      <c r="C13" s="64">
        <v>3</v>
      </c>
      <c r="D13" s="64"/>
      <c r="E13" s="64">
        <v>4</v>
      </c>
      <c r="F13" s="64">
        <v>5</v>
      </c>
      <c r="G13" s="64">
        <v>6</v>
      </c>
      <c r="H13" s="64"/>
      <c r="I13" s="64">
        <v>7</v>
      </c>
      <c r="J13" s="64">
        <v>8</v>
      </c>
      <c r="K13" s="64">
        <v>9</v>
      </c>
      <c r="L13" s="64"/>
      <c r="M13" s="64">
        <v>10</v>
      </c>
      <c r="N13" s="64">
        <v>11</v>
      </c>
      <c r="O13" s="64">
        <v>12</v>
      </c>
      <c r="P13" s="64"/>
      <c r="Q13" s="64">
        <v>13</v>
      </c>
    </row>
    <row r="14" spans="1:33" s="63" customFormat="1">
      <c r="A14" s="66">
        <v>0</v>
      </c>
      <c r="B14" s="1112"/>
      <c r="C14" s="1125"/>
      <c r="D14" s="1125"/>
      <c r="E14" s="2028">
        <v>501.13749694824202</v>
      </c>
      <c r="F14" s="1112"/>
      <c r="G14" s="1125"/>
      <c r="H14" s="1125"/>
      <c r="I14" s="2028">
        <v>1130.883178710938</v>
      </c>
      <c r="J14" s="1112"/>
      <c r="K14" s="1125"/>
      <c r="L14" s="1125"/>
      <c r="M14" s="1281"/>
      <c r="N14" s="1112"/>
      <c r="O14" s="1125"/>
      <c r="P14" s="1125"/>
      <c r="Q14" s="1281"/>
    </row>
    <row r="15" spans="1:33" s="1470" customFormat="1" ht="15">
      <c r="A15" s="1468">
        <v>1</v>
      </c>
      <c r="B15" s="1112"/>
      <c r="C15" s="1469"/>
      <c r="D15" s="1125"/>
      <c r="E15" s="2029">
        <v>472.16377258300798</v>
      </c>
      <c r="F15" s="1865"/>
      <c r="G15" s="1125"/>
      <c r="H15" s="1552"/>
      <c r="I15" s="2029">
        <v>1072.1909179687511</v>
      </c>
      <c r="J15" s="1869"/>
      <c r="K15" s="1781"/>
      <c r="L15" s="1781"/>
      <c r="M15" s="1914"/>
      <c r="N15" s="1868"/>
      <c r="O15" s="1782"/>
      <c r="P15" s="1782"/>
      <c r="Q15" s="1914"/>
      <c r="R15" s="1779"/>
      <c r="S15" s="1779"/>
      <c r="T15" s="1779"/>
      <c r="U15" s="1779"/>
      <c r="V15" s="1779"/>
      <c r="W15" s="1779"/>
      <c r="X15" s="1779"/>
      <c r="Y15" s="1779"/>
      <c r="Z15" s="1779"/>
      <c r="AA15" s="1779"/>
      <c r="AB15" s="1779"/>
    </row>
    <row r="16" spans="1:33" s="63" customFormat="1" ht="15">
      <c r="A16" s="66">
        <v>2</v>
      </c>
      <c r="B16" s="1112"/>
      <c r="C16" s="1125"/>
      <c r="D16" s="1125"/>
      <c r="E16" s="2029">
        <v>481.96371459960903</v>
      </c>
      <c r="F16" s="1866"/>
      <c r="G16" s="1125"/>
      <c r="H16" s="1554"/>
      <c r="I16" s="2029">
        <v>1032.093994140625</v>
      </c>
      <c r="J16" s="1280"/>
      <c r="K16" s="1125"/>
      <c r="L16" s="1125"/>
      <c r="M16" s="1914"/>
      <c r="N16" s="1280"/>
      <c r="O16" s="1125"/>
      <c r="P16" s="1125"/>
      <c r="Q16" s="1914"/>
      <c r="R16" s="1780"/>
      <c r="S16" s="1780"/>
      <c r="T16" s="1780"/>
      <c r="U16" s="1780"/>
      <c r="V16" s="1780"/>
      <c r="W16" s="1780"/>
      <c r="X16" s="1780"/>
      <c r="Y16" s="1780"/>
      <c r="Z16" s="1780"/>
      <c r="AA16" s="1780"/>
      <c r="AB16" s="1780"/>
    </row>
    <row r="17" spans="1:17" s="63" customFormat="1" ht="15">
      <c r="A17" s="66">
        <v>3</v>
      </c>
      <c r="B17" s="1112"/>
      <c r="C17" s="1125"/>
      <c r="D17" s="1125"/>
      <c r="E17" s="2029">
        <v>493.21163940429705</v>
      </c>
      <c r="F17" s="1866"/>
      <c r="G17" s="1125"/>
      <c r="H17" s="1554"/>
      <c r="I17" s="2029">
        <v>1033.995788574219</v>
      </c>
      <c r="J17" s="1280"/>
      <c r="K17" s="1125"/>
      <c r="L17" s="1279"/>
      <c r="M17" s="1914"/>
      <c r="N17" s="1280"/>
      <c r="O17" s="1125"/>
      <c r="P17" s="1279"/>
      <c r="Q17" s="1914"/>
    </row>
    <row r="18" spans="1:17" s="63" customFormat="1" ht="15">
      <c r="A18" s="66">
        <v>4</v>
      </c>
      <c r="B18" s="1112"/>
      <c r="C18" s="1125"/>
      <c r="D18" s="1125"/>
      <c r="E18" s="2029">
        <v>550.71224975585903</v>
      </c>
      <c r="F18" s="1866"/>
      <c r="G18" s="1125"/>
      <c r="H18" s="1554"/>
      <c r="I18" s="2029">
        <v>1046.7401733398431</v>
      </c>
      <c r="J18" s="1280"/>
      <c r="K18" s="1125"/>
      <c r="L18" s="1279"/>
      <c r="M18" s="1914"/>
      <c r="N18" s="1280"/>
      <c r="O18" s="1125"/>
      <c r="P18" s="1279"/>
      <c r="Q18" s="1914"/>
    </row>
    <row r="19" spans="1:17" s="63" customFormat="1" ht="15">
      <c r="A19" s="66">
        <v>5</v>
      </c>
      <c r="B19" s="1112"/>
      <c r="C19" s="1125"/>
      <c r="D19" s="1125"/>
      <c r="E19" s="2029">
        <v>564.00054931640602</v>
      </c>
      <c r="F19" s="1866"/>
      <c r="G19" s="1125"/>
      <c r="H19" s="1554"/>
      <c r="I19" s="2029">
        <v>1148.6748046875</v>
      </c>
      <c r="J19" s="1280"/>
      <c r="K19" s="1125"/>
      <c r="L19" s="1279"/>
      <c r="M19" s="1914"/>
      <c r="N19" s="1280"/>
      <c r="O19" s="1125"/>
      <c r="P19" s="1279"/>
      <c r="Q19" s="1914"/>
    </row>
    <row r="20" spans="1:17" s="63" customFormat="1" ht="15">
      <c r="A20" s="66">
        <v>6</v>
      </c>
      <c r="B20" s="1112"/>
      <c r="C20" s="1125"/>
      <c r="D20" s="1125"/>
      <c r="E20" s="2029">
        <v>639.23040771484398</v>
      </c>
      <c r="F20" s="1866"/>
      <c r="G20" s="1125"/>
      <c r="H20" s="1554"/>
      <c r="I20" s="2029">
        <v>1335.521484375</v>
      </c>
      <c r="J20" s="1280"/>
      <c r="K20" s="1125"/>
      <c r="L20" s="1279"/>
      <c r="M20" s="1914"/>
      <c r="N20" s="1280"/>
      <c r="O20" s="1125"/>
      <c r="P20" s="1279"/>
      <c r="Q20" s="1914"/>
    </row>
    <row r="21" spans="1:17" s="63" customFormat="1" ht="15">
      <c r="A21" s="66">
        <v>7</v>
      </c>
      <c r="B21" s="1112"/>
      <c r="C21" s="1125"/>
      <c r="D21" s="1125"/>
      <c r="E21" s="2029">
        <v>842.20932006835903</v>
      </c>
      <c r="F21" s="1866"/>
      <c r="G21" s="1125"/>
      <c r="H21" s="1554"/>
      <c r="I21" s="2029">
        <v>1586.658325195313</v>
      </c>
      <c r="J21" s="1280"/>
      <c r="K21" s="1125"/>
      <c r="L21" s="1279"/>
      <c r="M21" s="1914"/>
      <c r="N21" s="1280"/>
      <c r="O21" s="1125"/>
      <c r="P21" s="1279"/>
      <c r="Q21" s="1914"/>
    </row>
    <row r="22" spans="1:17" s="63" customFormat="1" ht="15">
      <c r="A22" s="66">
        <v>8</v>
      </c>
      <c r="B22" s="1112"/>
      <c r="C22" s="1125"/>
      <c r="D22" s="1125"/>
      <c r="E22" s="2029">
        <v>1060.631225585938</v>
      </c>
      <c r="F22" s="1866"/>
      <c r="G22" s="1125"/>
      <c r="H22" s="1554"/>
      <c r="I22" s="2029">
        <v>1730.2141113281252</v>
      </c>
      <c r="J22" s="1280"/>
      <c r="K22" s="1125"/>
      <c r="L22" s="1279"/>
      <c r="M22" s="1914"/>
      <c r="N22" s="1280"/>
      <c r="O22" s="1125"/>
      <c r="P22" s="1279"/>
      <c r="Q22" s="1914"/>
    </row>
    <row r="23" spans="1:17" s="63" customFormat="1" ht="15">
      <c r="A23" s="66">
        <v>9</v>
      </c>
      <c r="B23" s="1112"/>
      <c r="C23" s="1125"/>
      <c r="D23" s="1125"/>
      <c r="E23" s="2029">
        <v>1111.4149780273431</v>
      </c>
      <c r="F23" s="1866"/>
      <c r="G23" s="1125"/>
      <c r="H23" s="1554"/>
      <c r="I23" s="2029">
        <v>1799.783569335937</v>
      </c>
      <c r="J23" s="1280"/>
      <c r="K23" s="1125"/>
      <c r="L23" s="1279"/>
      <c r="M23" s="1914"/>
      <c r="N23" s="1280"/>
      <c r="O23" s="1125"/>
      <c r="P23" s="1279"/>
      <c r="Q23" s="1914"/>
    </row>
    <row r="24" spans="1:17" s="63" customFormat="1" ht="15">
      <c r="A24" s="66">
        <v>10</v>
      </c>
      <c r="B24" s="1112"/>
      <c r="C24" s="1125"/>
      <c r="D24" s="1125"/>
      <c r="E24" s="2029">
        <v>1152.509582519531</v>
      </c>
      <c r="F24" s="1867"/>
      <c r="G24" s="1125"/>
      <c r="H24" s="1554"/>
      <c r="I24" s="2029">
        <v>1795.4396972656252</v>
      </c>
      <c r="J24" s="1280"/>
      <c r="K24" s="1125"/>
      <c r="L24" s="1279"/>
      <c r="M24" s="1914"/>
      <c r="N24" s="1280"/>
      <c r="O24" s="1125"/>
      <c r="P24" s="1279"/>
      <c r="Q24" s="1914"/>
    </row>
    <row r="25" spans="1:17" s="63" customFormat="1" ht="15">
      <c r="A25" s="66">
        <v>11</v>
      </c>
      <c r="B25" s="1112"/>
      <c r="C25" s="1125"/>
      <c r="D25" s="1125"/>
      <c r="E25" s="2029">
        <v>1114.7369995117192</v>
      </c>
      <c r="F25" s="1867"/>
      <c r="G25" s="1125"/>
      <c r="H25" s="1554"/>
      <c r="I25" s="2029">
        <v>1842.215454101563</v>
      </c>
      <c r="J25" s="1280"/>
      <c r="K25" s="1125"/>
      <c r="L25" s="1279"/>
      <c r="M25" s="1914"/>
      <c r="N25" s="1280"/>
      <c r="O25" s="1125"/>
      <c r="P25" s="1279"/>
      <c r="Q25" s="1914"/>
    </row>
    <row r="26" spans="1:17" s="63" customFormat="1" ht="15">
      <c r="A26" s="66">
        <v>12</v>
      </c>
      <c r="B26" s="1112"/>
      <c r="C26" s="1125"/>
      <c r="D26" s="1125"/>
      <c r="E26" s="2029">
        <v>1032.166748046875</v>
      </c>
      <c r="F26" s="1867"/>
      <c r="G26" s="1125"/>
      <c r="H26" s="1554"/>
      <c r="I26" s="2029">
        <v>1851.253234863281</v>
      </c>
      <c r="J26" s="1280"/>
      <c r="K26" s="1125"/>
      <c r="L26" s="1279"/>
      <c r="M26" s="1914"/>
      <c r="N26" s="1280"/>
      <c r="O26" s="1125"/>
      <c r="P26" s="1279"/>
      <c r="Q26" s="1914"/>
    </row>
    <row r="27" spans="1:17" s="63" customFormat="1" ht="15">
      <c r="A27" s="66">
        <v>13</v>
      </c>
      <c r="B27" s="1112"/>
      <c r="C27" s="1125"/>
      <c r="D27" s="1125"/>
      <c r="E27" s="2029">
        <v>1152.810974121094</v>
      </c>
      <c r="F27" s="1867"/>
      <c r="G27" s="1125"/>
      <c r="H27" s="1554"/>
      <c r="I27" s="2029">
        <v>1792.658020019531</v>
      </c>
      <c r="J27" s="1280"/>
      <c r="K27" s="1125"/>
      <c r="L27" s="1279"/>
      <c r="M27" s="1914"/>
      <c r="N27" s="1280"/>
      <c r="O27" s="1125"/>
      <c r="P27" s="1279"/>
      <c r="Q27" s="1914"/>
    </row>
    <row r="28" spans="1:17" s="63" customFormat="1" ht="15">
      <c r="A28" s="66">
        <v>14</v>
      </c>
      <c r="B28" s="1112"/>
      <c r="C28" s="1125"/>
      <c r="D28" s="1125"/>
      <c r="E28" s="2029">
        <v>1114.3352050781259</v>
      </c>
      <c r="F28" s="1867"/>
      <c r="G28" s="1125"/>
      <c r="H28" s="1554"/>
      <c r="I28" s="2029">
        <v>1859.497802734375</v>
      </c>
      <c r="J28" s="1280"/>
      <c r="K28" s="1125"/>
      <c r="L28" s="1279"/>
      <c r="M28" s="1914"/>
      <c r="N28" s="1280"/>
      <c r="O28" s="1125"/>
      <c r="P28" s="1279"/>
      <c r="Q28" s="1914"/>
    </row>
    <row r="29" spans="1:17" s="63" customFormat="1" ht="15">
      <c r="A29" s="66">
        <v>15</v>
      </c>
      <c r="B29" s="1112"/>
      <c r="C29" s="1125"/>
      <c r="D29" s="1125"/>
      <c r="E29" s="2029">
        <v>1048.0877380371091</v>
      </c>
      <c r="F29" s="1867"/>
      <c r="G29" s="1125"/>
      <c r="H29" s="1554"/>
      <c r="I29" s="2029">
        <v>1850.0407714843741</v>
      </c>
      <c r="J29" s="1280"/>
      <c r="K29" s="1125"/>
      <c r="L29" s="1279"/>
      <c r="M29" s="1914"/>
      <c r="N29" s="1280"/>
      <c r="O29" s="1125"/>
      <c r="P29" s="1279"/>
      <c r="Q29" s="1914"/>
    </row>
    <row r="30" spans="1:17" s="63" customFormat="1" ht="15">
      <c r="A30" s="66">
        <v>16</v>
      </c>
      <c r="B30" s="1112"/>
      <c r="C30" s="1125"/>
      <c r="D30" s="1125"/>
      <c r="E30" s="2029">
        <v>1049.248229980469</v>
      </c>
      <c r="F30" s="1867"/>
      <c r="G30" s="1125"/>
      <c r="H30" s="1554"/>
      <c r="I30" s="2029">
        <v>1836.5758056640632</v>
      </c>
      <c r="J30" s="1280"/>
      <c r="K30" s="1125"/>
      <c r="L30" s="1279"/>
      <c r="M30" s="1914"/>
      <c r="N30" s="1280"/>
      <c r="O30" s="1125"/>
      <c r="P30" s="1279"/>
      <c r="Q30" s="1914"/>
    </row>
    <row r="31" spans="1:17" s="67" customFormat="1" ht="15">
      <c r="A31" s="66">
        <v>17</v>
      </c>
      <c r="B31" s="1112"/>
      <c r="C31" s="1125"/>
      <c r="D31" s="1125"/>
      <c r="E31" s="2029">
        <v>908.72698974609398</v>
      </c>
      <c r="F31" s="1867"/>
      <c r="G31" s="1125"/>
      <c r="H31" s="1554"/>
      <c r="I31" s="2029">
        <v>1779.120178222656</v>
      </c>
      <c r="J31" s="1280"/>
      <c r="K31" s="1125"/>
      <c r="L31" s="1279"/>
      <c r="M31" s="1914"/>
      <c r="N31" s="1280"/>
      <c r="O31" s="1125"/>
      <c r="P31" s="1279"/>
      <c r="Q31" s="1914"/>
    </row>
    <row r="32" spans="1:17" s="67" customFormat="1" ht="15">
      <c r="A32" s="66">
        <v>18</v>
      </c>
      <c r="B32" s="1112"/>
      <c r="C32" s="1125"/>
      <c r="D32" s="1125"/>
      <c r="E32" s="2029">
        <v>844.91827392578102</v>
      </c>
      <c r="F32" s="1867"/>
      <c r="G32" s="1125"/>
      <c r="H32" s="1554"/>
      <c r="I32" s="2029">
        <v>1700.6237182617181</v>
      </c>
      <c r="J32" s="1280"/>
      <c r="K32" s="1125"/>
      <c r="L32" s="1279"/>
      <c r="M32" s="1914"/>
      <c r="N32" s="1280"/>
      <c r="O32" s="1125"/>
      <c r="P32" s="1279"/>
      <c r="Q32" s="1914"/>
    </row>
    <row r="33" spans="1:33" s="67" customFormat="1" ht="15">
      <c r="A33" s="66">
        <v>19</v>
      </c>
      <c r="B33" s="1112"/>
      <c r="C33" s="1125"/>
      <c r="D33" s="1125"/>
      <c r="E33" s="2029">
        <v>767.97714233398506</v>
      </c>
      <c r="F33" s="1867"/>
      <c r="G33" s="1125"/>
      <c r="H33" s="1554"/>
      <c r="I33" s="2029">
        <v>1616.6193237304681</v>
      </c>
      <c r="J33" s="1280"/>
      <c r="K33" s="1125"/>
      <c r="L33" s="1279"/>
      <c r="M33" s="1914"/>
      <c r="N33" s="1280"/>
      <c r="O33" s="1125"/>
      <c r="P33" s="1279"/>
      <c r="Q33" s="1914"/>
    </row>
    <row r="34" spans="1:33" s="67" customFormat="1" ht="15">
      <c r="A34" s="66">
        <v>20</v>
      </c>
      <c r="B34" s="1112"/>
      <c r="C34" s="1125"/>
      <c r="D34" s="1125"/>
      <c r="E34" s="2029">
        <v>678.70382690429699</v>
      </c>
      <c r="F34" s="1867"/>
      <c r="G34" s="1125"/>
      <c r="H34" s="1554"/>
      <c r="I34" s="2029">
        <v>1569.7293090820319</v>
      </c>
      <c r="J34" s="1280"/>
      <c r="K34" s="1125"/>
      <c r="L34" s="1279"/>
      <c r="M34" s="1914"/>
      <c r="N34" s="1280"/>
      <c r="O34" s="1125"/>
      <c r="P34" s="1279"/>
      <c r="Q34" s="1914"/>
    </row>
    <row r="35" spans="1:33" s="67" customFormat="1" ht="15">
      <c r="A35" s="66">
        <v>21</v>
      </c>
      <c r="B35" s="1112"/>
      <c r="C35" s="1125"/>
      <c r="D35" s="1125"/>
      <c r="E35" s="2029">
        <v>624.99639892578102</v>
      </c>
      <c r="F35" s="1867"/>
      <c r="G35" s="1125"/>
      <c r="H35" s="1554"/>
      <c r="I35" s="2029">
        <v>1473.0219726562509</v>
      </c>
      <c r="J35" s="1280"/>
      <c r="K35" s="1125"/>
      <c r="L35" s="1279"/>
      <c r="M35" s="1914"/>
      <c r="N35" s="1280"/>
      <c r="O35" s="1125"/>
      <c r="P35" s="1279"/>
      <c r="Q35" s="1914"/>
    </row>
    <row r="36" spans="1:33" s="67" customFormat="1" ht="15">
      <c r="A36" s="66">
        <v>22</v>
      </c>
      <c r="B36" s="1112"/>
      <c r="C36" s="1125"/>
      <c r="D36" s="1125"/>
      <c r="E36" s="2029">
        <v>546.97793579101597</v>
      </c>
      <c r="F36" s="1867"/>
      <c r="G36" s="1125"/>
      <c r="H36" s="1554"/>
      <c r="I36" s="2029">
        <v>1369.580505371094</v>
      </c>
      <c r="J36" s="1280"/>
      <c r="K36" s="1125"/>
      <c r="L36" s="1279"/>
      <c r="M36" s="1914"/>
      <c r="N36" s="1280"/>
      <c r="O36" s="1125"/>
      <c r="P36" s="1279"/>
      <c r="Q36" s="1914"/>
    </row>
    <row r="37" spans="1:33" s="67" customFormat="1" ht="15.75" thickBot="1">
      <c r="A37" s="66">
        <v>23</v>
      </c>
      <c r="B37" s="1112"/>
      <c r="C37" s="1125"/>
      <c r="D37" s="1279"/>
      <c r="E37" s="2030">
        <v>486.62985229492205</v>
      </c>
      <c r="F37" s="1867"/>
      <c r="G37" s="1553"/>
      <c r="H37" s="1554"/>
      <c r="I37" s="2030">
        <v>1236.112182617188</v>
      </c>
      <c r="J37" s="1280"/>
      <c r="K37" s="1125"/>
      <c r="L37" s="1279"/>
      <c r="M37" s="1914"/>
      <c r="N37" s="1280"/>
      <c r="O37" s="1125"/>
      <c r="P37" s="1279"/>
      <c r="Q37" s="1914"/>
    </row>
    <row r="38" spans="1:33" s="67" customFormat="1" ht="15">
      <c r="A38" s="66" t="s">
        <v>19</v>
      </c>
      <c r="B38" s="1184"/>
      <c r="C38" s="1184"/>
      <c r="D38" s="1184"/>
      <c r="E38" s="1559">
        <f>SUM(E14:E37)</f>
        <v>19239.501251220703</v>
      </c>
      <c r="F38" s="1560"/>
      <c r="G38" s="1560"/>
      <c r="H38" s="1560"/>
      <c r="I38" s="1559">
        <f>SUM(I14:I37)</f>
        <v>36489.244323730476</v>
      </c>
      <c r="J38" s="1184"/>
      <c r="K38" s="1184"/>
      <c r="L38" s="1184"/>
      <c r="M38" s="1559">
        <f>SUM(M14:M37)</f>
        <v>0</v>
      </c>
      <c r="N38" s="1184"/>
      <c r="O38" s="1184"/>
      <c r="P38" s="1184"/>
      <c r="Q38" s="1559">
        <f>SUM(Q14:Q37)</f>
        <v>0</v>
      </c>
    </row>
    <row r="39" spans="1:33" s="56" customFormat="1" ht="12.75" customHeight="1">
      <c r="A39" s="56" t="s">
        <v>20</v>
      </c>
      <c r="R39" s="1035"/>
      <c r="S39" s="1035"/>
      <c r="T39" s="1035"/>
      <c r="U39" s="1035"/>
      <c r="V39" s="1035"/>
      <c r="W39" s="1035"/>
      <c r="X39" s="1035"/>
      <c r="Y39" s="1035"/>
      <c r="Z39" s="1035"/>
      <c r="AA39" s="1035"/>
      <c r="AB39" s="1035"/>
      <c r="AC39" s="1035"/>
      <c r="AD39" s="1035"/>
      <c r="AE39" s="1035"/>
      <c r="AF39" s="1035"/>
      <c r="AG39" s="1035"/>
    </row>
    <row r="40" spans="1:33" s="56" customFormat="1" ht="12.75" customHeight="1">
      <c r="A40" s="56" t="s">
        <v>21</v>
      </c>
      <c r="R40" s="1035"/>
      <c r="S40" s="1035"/>
      <c r="T40" s="1035"/>
      <c r="U40" s="1035"/>
      <c r="V40" s="1035"/>
      <c r="W40" s="1035"/>
      <c r="X40" s="1035"/>
      <c r="Y40" s="1035"/>
      <c r="Z40" s="1035"/>
      <c r="AA40" s="1035"/>
      <c r="AB40" s="1035"/>
      <c r="AC40" s="1035"/>
      <c r="AD40" s="1035"/>
      <c r="AE40" s="1035"/>
      <c r="AF40" s="1035"/>
      <c r="AG40" s="1035"/>
    </row>
    <row r="41" spans="1:33">
      <c r="A41" s="56" t="s">
        <v>563</v>
      </c>
      <c r="K41" s="56"/>
      <c r="L41" s="56"/>
      <c r="M41" s="56"/>
      <c r="N41" s="56"/>
      <c r="O41" s="56"/>
      <c r="P41" s="56"/>
      <c r="Q41" s="56"/>
      <c r="R41" s="1036"/>
      <c r="S41" s="1036"/>
      <c r="T41" s="1036"/>
      <c r="U41" s="1036"/>
      <c r="V41" s="1036"/>
      <c r="W41" s="1036"/>
      <c r="X41" s="1036"/>
      <c r="Y41" s="1036"/>
      <c r="Z41" s="1036"/>
      <c r="AA41" s="1036"/>
      <c r="AB41" s="1036"/>
      <c r="AC41" s="1036"/>
      <c r="AD41" s="1036"/>
      <c r="AE41" s="1036"/>
      <c r="AF41" s="1036"/>
      <c r="AG41" s="1036"/>
    </row>
    <row r="42" spans="1:33">
      <c r="A42" s="56" t="s">
        <v>23</v>
      </c>
      <c r="R42" s="1036"/>
      <c r="S42" s="1036"/>
      <c r="T42" s="1036"/>
      <c r="U42" s="1036"/>
      <c r="V42" s="1036"/>
      <c r="W42" s="1036"/>
      <c r="X42" s="1036"/>
      <c r="Y42" s="1036"/>
      <c r="Z42" s="1036"/>
      <c r="AA42" s="1036"/>
      <c r="AB42" s="1036"/>
      <c r="AC42" s="1036"/>
      <c r="AD42" s="1036"/>
      <c r="AE42" s="1036"/>
      <c r="AF42" s="1036"/>
      <c r="AG42" s="1036"/>
    </row>
    <row r="43" spans="1:33">
      <c r="R43" s="1036"/>
      <c r="S43" s="1036"/>
      <c r="T43" s="1036"/>
      <c r="U43" s="1036"/>
      <c r="V43" s="1036"/>
      <c r="W43" s="1036"/>
      <c r="X43" s="1036"/>
      <c r="Y43" s="1036"/>
      <c r="Z43" s="1036"/>
      <c r="AA43" s="1036"/>
      <c r="AB43" s="1036"/>
      <c r="AC43" s="1036"/>
      <c r="AD43" s="1036"/>
      <c r="AE43" s="1036"/>
      <c r="AF43" s="1036"/>
      <c r="AG43" s="1036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92D050"/>
  </sheetPr>
  <dimension ref="A1:AG43"/>
  <sheetViews>
    <sheetView zoomScale="85" zoomScaleNormal="85" zoomScaleSheetLayoutView="100" workbookViewId="0">
      <selection activeCell="G26" sqref="G26"/>
    </sheetView>
  </sheetViews>
  <sheetFormatPr defaultRowHeight="12.75"/>
  <cols>
    <col min="1" max="1" width="5.42578125" style="78" customWidth="1"/>
    <col min="2" max="3" width="11.28515625" style="78" customWidth="1"/>
    <col min="4" max="4" width="11.28515625" style="78" hidden="1" customWidth="1"/>
    <col min="5" max="7" width="11.28515625" style="78" customWidth="1"/>
    <col min="8" max="8" width="11.28515625" style="78" hidden="1" customWidth="1"/>
    <col min="9" max="11" width="11.28515625" style="78" customWidth="1"/>
    <col min="12" max="12" width="11.28515625" style="78" hidden="1" customWidth="1"/>
    <col min="13" max="15" width="11.28515625" style="78" customWidth="1"/>
    <col min="16" max="16" width="11.28515625" style="78" hidden="1" customWidth="1"/>
    <col min="17" max="17" width="11.28515625" style="78" customWidth="1"/>
    <col min="18" max="16384" width="9.140625" style="78"/>
  </cols>
  <sheetData>
    <row r="1" spans="1:33" s="69" customFormat="1" ht="18.75" customHeight="1">
      <c r="B1" s="2184" t="s">
        <v>405</v>
      </c>
      <c r="C1" s="2087"/>
      <c r="D1" s="2087"/>
      <c r="E1" s="2087"/>
      <c r="F1" s="2087"/>
      <c r="J1" s="799" t="s">
        <v>171</v>
      </c>
      <c r="N1" s="2178" t="s">
        <v>33</v>
      </c>
      <c r="O1" s="2178"/>
      <c r="P1" s="2178"/>
      <c r="Q1" s="2178"/>
      <c r="R1" s="1033"/>
      <c r="S1" s="1033"/>
      <c r="T1" s="1033"/>
      <c r="U1" s="1033"/>
      <c r="V1" s="1033"/>
      <c r="W1" s="1033"/>
      <c r="X1" s="1033"/>
      <c r="Y1" s="1033"/>
      <c r="Z1" s="1033"/>
      <c r="AA1" s="1033"/>
      <c r="AB1" s="1033"/>
      <c r="AC1" s="1033"/>
      <c r="AD1" s="1033"/>
      <c r="AE1" s="1033"/>
      <c r="AF1" s="1033"/>
      <c r="AG1" s="1033"/>
    </row>
    <row r="2" spans="1:33" s="69" customFormat="1" ht="10.5" customHeight="1">
      <c r="B2" s="2179" t="s">
        <v>1</v>
      </c>
      <c r="C2" s="2094"/>
      <c r="D2" s="2094"/>
      <c r="E2" s="2094"/>
      <c r="F2" s="2094"/>
      <c r="N2" s="2179" t="s">
        <v>2</v>
      </c>
      <c r="O2" s="2180"/>
      <c r="P2" s="2180"/>
      <c r="Q2" s="2180"/>
      <c r="R2" s="1033"/>
      <c r="S2" s="1033"/>
      <c r="T2" s="1033"/>
      <c r="U2" s="1033"/>
      <c r="V2" s="1033"/>
      <c r="W2" s="1033"/>
      <c r="X2" s="1033"/>
      <c r="Y2" s="1033"/>
      <c r="Z2" s="1033"/>
      <c r="AA2" s="1033"/>
      <c r="AB2" s="1033"/>
      <c r="AC2" s="1033"/>
      <c r="AD2" s="1033"/>
      <c r="AE2" s="1033"/>
      <c r="AF2" s="1033"/>
      <c r="AG2" s="1033"/>
    </row>
    <row r="3" spans="1:33" s="69" customFormat="1" ht="13.5" customHeight="1">
      <c r="N3" s="69" t="s">
        <v>3</v>
      </c>
      <c r="R3" s="1033"/>
      <c r="S3" s="1033"/>
      <c r="T3" s="1033"/>
      <c r="U3" s="1033"/>
      <c r="V3" s="1033"/>
      <c r="W3" s="1033"/>
      <c r="X3" s="1033"/>
      <c r="Y3" s="1033"/>
      <c r="Z3" s="1033"/>
      <c r="AA3" s="1033"/>
      <c r="AB3" s="1033"/>
      <c r="AC3" s="1033"/>
      <c r="AD3" s="1033"/>
      <c r="AE3" s="1033"/>
      <c r="AF3" s="1033"/>
      <c r="AG3" s="1033"/>
    </row>
    <row r="4" spans="1:33" s="69" customFormat="1" ht="15" customHeight="1">
      <c r="B4" s="2183" t="s">
        <v>4</v>
      </c>
      <c r="C4" s="2087"/>
      <c r="D4" s="70"/>
      <c r="E4" s="1033"/>
      <c r="F4" s="1033"/>
      <c r="G4" s="1033"/>
      <c r="H4" s="1033"/>
      <c r="I4" s="861" t="s">
        <v>5</v>
      </c>
      <c r="J4" s="26"/>
      <c r="K4" s="26"/>
      <c r="L4" s="26"/>
      <c r="N4" s="71" t="s">
        <v>179</v>
      </c>
      <c r="O4" s="71"/>
      <c r="Q4" s="71" t="s">
        <v>180</v>
      </c>
      <c r="R4" s="1033"/>
      <c r="S4" s="1033"/>
      <c r="T4" s="1033"/>
      <c r="U4" s="1033"/>
      <c r="V4" s="1033"/>
      <c r="W4" s="1033"/>
      <c r="X4" s="1033"/>
      <c r="Y4" s="1033"/>
      <c r="Z4" s="1033"/>
      <c r="AA4" s="1033"/>
      <c r="AB4" s="1033"/>
      <c r="AC4" s="1033"/>
      <c r="AD4" s="1033"/>
      <c r="AE4" s="1033"/>
      <c r="AF4" s="1033"/>
      <c r="AG4" s="1033"/>
    </row>
    <row r="5" spans="1:33" s="69" customFormat="1" ht="9.75" customHeight="1">
      <c r="B5" s="2189" t="s">
        <v>7</v>
      </c>
      <c r="C5" s="2085"/>
      <c r="D5" s="26"/>
      <c r="E5" s="26"/>
      <c r="O5" s="71"/>
      <c r="R5" s="1033"/>
      <c r="S5" s="1033"/>
      <c r="T5" s="1033"/>
      <c r="U5" s="1033"/>
      <c r="V5" s="1033"/>
      <c r="W5" s="1033"/>
      <c r="X5" s="1033"/>
      <c r="Y5" s="1033"/>
      <c r="Z5" s="1033"/>
      <c r="AA5" s="1033"/>
      <c r="AB5" s="1033"/>
      <c r="AC5" s="1033"/>
      <c r="AD5" s="1033"/>
      <c r="AE5" s="1033"/>
      <c r="AF5" s="1033"/>
      <c r="AG5" s="1033"/>
    </row>
    <row r="6" spans="1:33" s="69" customFormat="1" ht="12" customHeight="1">
      <c r="A6" s="2181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33"/>
      <c r="S6" s="1033"/>
      <c r="T6" s="1033"/>
      <c r="U6" s="1033"/>
      <c r="V6" s="1033"/>
      <c r="W6" s="1033"/>
      <c r="X6" s="1033"/>
      <c r="Y6" s="1033"/>
      <c r="Z6" s="1033"/>
      <c r="AA6" s="1033"/>
      <c r="AB6" s="1033"/>
      <c r="AC6" s="1033"/>
      <c r="AD6" s="1033"/>
      <c r="AE6" s="1033"/>
      <c r="AF6" s="1033"/>
      <c r="AG6" s="1033"/>
    </row>
    <row r="7" spans="1:33" s="69" customFormat="1" ht="15.75">
      <c r="A7" s="218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33"/>
      <c r="S7" s="1033"/>
      <c r="T7" s="1033"/>
      <c r="U7" s="1033"/>
      <c r="V7" s="1033"/>
      <c r="W7" s="1033"/>
      <c r="X7" s="1033"/>
      <c r="Y7" s="1033"/>
      <c r="Z7" s="1033"/>
      <c r="AA7" s="1033"/>
      <c r="AB7" s="1033"/>
      <c r="AC7" s="1033"/>
      <c r="AD7" s="1033"/>
      <c r="AE7" s="1033"/>
      <c r="AF7" s="1033"/>
      <c r="AG7" s="1033"/>
    </row>
    <row r="8" spans="1:33" s="69" customFormat="1" ht="9" customHeight="1">
      <c r="A8" s="1264" t="s">
        <v>297</v>
      </c>
      <c r="B8" s="1264" t="s">
        <v>298</v>
      </c>
      <c r="R8" s="1033"/>
      <c r="S8" s="1033"/>
      <c r="T8" s="1033"/>
      <c r="U8" s="1033"/>
      <c r="V8" s="1033"/>
      <c r="W8" s="1033"/>
      <c r="X8" s="1033"/>
      <c r="Y8" s="1033"/>
      <c r="Z8" s="1033"/>
      <c r="AA8" s="1033"/>
      <c r="AB8" s="1033"/>
      <c r="AC8" s="1033"/>
      <c r="AD8" s="1033"/>
      <c r="AE8" s="1033"/>
      <c r="AF8" s="1033"/>
      <c r="AG8" s="1033"/>
    </row>
    <row r="9" spans="1:33" s="69" customFormat="1">
      <c r="A9" s="2185" t="s">
        <v>9</v>
      </c>
      <c r="B9" s="2175" t="s">
        <v>10</v>
      </c>
      <c r="C9" s="2176"/>
      <c r="D9" s="2176"/>
      <c r="E9" s="2176"/>
      <c r="F9" s="2176"/>
      <c r="G9" s="2176"/>
      <c r="H9" s="2176"/>
      <c r="I9" s="2177"/>
      <c r="J9" s="2175" t="s">
        <v>11</v>
      </c>
      <c r="K9" s="2176"/>
      <c r="L9" s="2176"/>
      <c r="M9" s="2176"/>
      <c r="N9" s="2176"/>
      <c r="O9" s="2176"/>
      <c r="P9" s="2176"/>
      <c r="Q9" s="2177"/>
      <c r="R9" s="1033"/>
      <c r="S9" s="1033"/>
      <c r="T9" s="1033"/>
      <c r="U9" s="1033"/>
      <c r="V9" s="1033"/>
      <c r="W9" s="1033"/>
      <c r="X9" s="1033"/>
      <c r="Y9" s="1033"/>
      <c r="Z9" s="1033"/>
      <c r="AA9" s="1033"/>
      <c r="AB9" s="1033"/>
      <c r="AC9" s="1033"/>
      <c r="AD9" s="1033"/>
      <c r="AE9" s="1033"/>
      <c r="AF9" s="1033"/>
      <c r="AG9" s="1033"/>
    </row>
    <row r="10" spans="1:33" s="69" customFormat="1">
      <c r="A10" s="2186"/>
      <c r="B10" s="2173" t="s">
        <v>454</v>
      </c>
      <c r="C10" s="2174"/>
      <c r="D10" s="2174"/>
      <c r="E10" s="2188"/>
      <c r="F10" s="2141" t="s">
        <v>455</v>
      </c>
      <c r="G10" s="2101"/>
      <c r="H10" s="2101"/>
      <c r="I10" s="2102"/>
      <c r="J10" s="2173" t="s">
        <v>454</v>
      </c>
      <c r="K10" s="2174"/>
      <c r="L10" s="2174"/>
      <c r="M10" s="2188"/>
      <c r="N10" s="2141" t="s">
        <v>455</v>
      </c>
      <c r="O10" s="2101"/>
      <c r="P10" s="2101"/>
      <c r="Q10" s="2102"/>
      <c r="R10" s="1033"/>
      <c r="S10" s="1033"/>
      <c r="T10" s="1033"/>
      <c r="U10" s="1033"/>
      <c r="V10" s="1033"/>
      <c r="W10" s="1033"/>
      <c r="X10" s="1033"/>
      <c r="Y10" s="1033"/>
      <c r="Z10" s="1033"/>
      <c r="AA10" s="1033"/>
      <c r="AB10" s="1033"/>
      <c r="AC10" s="1033"/>
      <c r="AD10" s="1033"/>
      <c r="AE10" s="1033"/>
      <c r="AF10" s="1033"/>
      <c r="AG10" s="1033"/>
    </row>
    <row r="11" spans="1:33" s="69" customFormat="1">
      <c r="A11" s="2186"/>
      <c r="B11" s="2173" t="s">
        <v>14</v>
      </c>
      <c r="C11" s="2174"/>
      <c r="E11" s="40">
        <v>4800</v>
      </c>
      <c r="F11" s="2173" t="s">
        <v>14</v>
      </c>
      <c r="G11" s="2174"/>
      <c r="H11" s="53"/>
      <c r="I11" s="40">
        <v>7200</v>
      </c>
      <c r="J11" s="2173" t="s">
        <v>14</v>
      </c>
      <c r="K11" s="2174"/>
      <c r="L11" s="53"/>
      <c r="M11" s="40">
        <f>E11</f>
        <v>4800</v>
      </c>
      <c r="N11" s="2173" t="s">
        <v>14</v>
      </c>
      <c r="O11" s="2174"/>
      <c r="P11" s="53"/>
      <c r="Q11" s="40">
        <f>I11</f>
        <v>7200</v>
      </c>
      <c r="R11" s="1033"/>
      <c r="S11" s="1033"/>
      <c r="T11" s="1033"/>
      <c r="U11" s="1033"/>
      <c r="V11" s="1033"/>
      <c r="W11" s="1033"/>
      <c r="X11" s="1033"/>
      <c r="Y11" s="1033"/>
      <c r="Z11" s="1033"/>
      <c r="AA11" s="1033"/>
      <c r="AB11" s="1033"/>
      <c r="AC11" s="1033"/>
      <c r="AD11" s="1033"/>
      <c r="AE11" s="1033"/>
      <c r="AF11" s="1033"/>
      <c r="AG11" s="1033"/>
    </row>
    <row r="12" spans="1:33" s="73" customFormat="1" ht="35.25" customHeight="1">
      <c r="A12" s="2187"/>
      <c r="B12" s="72" t="s">
        <v>16</v>
      </c>
      <c r="C12" s="72" t="s">
        <v>17</v>
      </c>
      <c r="D12" s="72"/>
      <c r="E12" s="72" t="s">
        <v>18</v>
      </c>
      <c r="F12" s="72" t="s">
        <v>16</v>
      </c>
      <c r="G12" s="72" t="s">
        <v>17</v>
      </c>
      <c r="H12" s="72"/>
      <c r="I12" s="72" t="s">
        <v>18</v>
      </c>
      <c r="J12" s="72" t="s">
        <v>16</v>
      </c>
      <c r="K12" s="72" t="s">
        <v>17</v>
      </c>
      <c r="L12" s="72"/>
      <c r="M12" s="72" t="s">
        <v>18</v>
      </c>
      <c r="N12" s="72" t="s">
        <v>16</v>
      </c>
      <c r="O12" s="72" t="s">
        <v>17</v>
      </c>
      <c r="P12" s="72"/>
      <c r="Q12" s="72" t="s">
        <v>18</v>
      </c>
    </row>
    <row r="13" spans="1:33" s="75" customFormat="1" ht="12" thickBot="1">
      <c r="A13" s="74">
        <v>1</v>
      </c>
      <c r="B13" s="74">
        <v>2</v>
      </c>
      <c r="C13" s="74">
        <v>3</v>
      </c>
      <c r="D13" s="74"/>
      <c r="E13" s="74">
        <v>4</v>
      </c>
      <c r="F13" s="74">
        <v>5</v>
      </c>
      <c r="G13" s="74">
        <v>6</v>
      </c>
      <c r="H13" s="74"/>
      <c r="I13" s="74">
        <v>7</v>
      </c>
      <c r="J13" s="74">
        <v>8</v>
      </c>
      <c r="K13" s="74">
        <v>9</v>
      </c>
      <c r="L13" s="74"/>
      <c r="M13" s="74">
        <v>10</v>
      </c>
      <c r="N13" s="74">
        <v>11</v>
      </c>
      <c r="O13" s="74">
        <v>12</v>
      </c>
      <c r="P13" s="74"/>
      <c r="Q13" s="74">
        <v>13</v>
      </c>
    </row>
    <row r="14" spans="1:33" s="73" customFormat="1">
      <c r="A14" s="76">
        <v>0</v>
      </c>
      <c r="B14" s="1111"/>
      <c r="C14" s="1124"/>
      <c r="D14" s="1124"/>
      <c r="E14" s="2028">
        <v>336.86296081543003</v>
      </c>
      <c r="F14" s="1283"/>
      <c r="G14" s="1283"/>
      <c r="H14" s="1283"/>
      <c r="I14" s="2028">
        <v>1338.158325195313</v>
      </c>
      <c r="J14" s="1792"/>
      <c r="K14" s="1283"/>
      <c r="L14" s="1283"/>
      <c r="M14" s="1283"/>
      <c r="N14" s="1283"/>
      <c r="O14" s="1283"/>
      <c r="P14" s="1283"/>
      <c r="Q14" s="1283"/>
    </row>
    <row r="15" spans="1:33" s="1467" customFormat="1" ht="14.25">
      <c r="A15" s="1465">
        <v>1</v>
      </c>
      <c r="B15" s="1111"/>
      <c r="C15" s="1466"/>
      <c r="D15" s="1124"/>
      <c r="E15" s="2029">
        <v>266.80151367187506</v>
      </c>
      <c r="F15" s="1555"/>
      <c r="G15" s="1124"/>
      <c r="H15" s="1555"/>
      <c r="I15" s="2029">
        <v>1385.347595214844</v>
      </c>
      <c r="J15" s="1454"/>
      <c r="K15" s="1466"/>
      <c r="L15" s="1466"/>
      <c r="M15" s="1914"/>
      <c r="N15" s="1466"/>
      <c r="O15" s="1466"/>
      <c r="P15" s="1466"/>
      <c r="Q15" s="1914"/>
    </row>
    <row r="16" spans="1:33" s="73" customFormat="1" ht="14.25">
      <c r="A16" s="76">
        <v>2</v>
      </c>
      <c r="B16" s="1111"/>
      <c r="C16" s="1124"/>
      <c r="D16" s="1124"/>
      <c r="E16" s="2029">
        <v>298.61236572265602</v>
      </c>
      <c r="F16" s="1556"/>
      <c r="G16" s="1124"/>
      <c r="H16" s="1556"/>
      <c r="I16" s="2029">
        <v>1404.627502441406</v>
      </c>
      <c r="J16" s="1112"/>
      <c r="K16" s="1124"/>
      <c r="L16" s="1124"/>
      <c r="M16" s="1914"/>
      <c r="N16" s="1124"/>
      <c r="O16" s="1124"/>
      <c r="P16" s="1124"/>
      <c r="Q16" s="1914"/>
    </row>
    <row r="17" spans="1:17" s="73" customFormat="1" ht="14.25">
      <c r="A17" s="76">
        <v>3</v>
      </c>
      <c r="B17" s="1111"/>
      <c r="C17" s="1124"/>
      <c r="D17" s="1124"/>
      <c r="E17" s="2029">
        <v>305.72068786621099</v>
      </c>
      <c r="F17" s="1556"/>
      <c r="G17" s="1124"/>
      <c r="H17" s="1556"/>
      <c r="I17" s="2029">
        <v>1307.5883789062502</v>
      </c>
      <c r="J17" s="1112"/>
      <c r="K17" s="1124"/>
      <c r="L17" s="1124"/>
      <c r="M17" s="1914"/>
      <c r="N17" s="1124"/>
      <c r="O17" s="1124"/>
      <c r="P17" s="1124"/>
      <c r="Q17" s="1914"/>
    </row>
    <row r="18" spans="1:17" s="73" customFormat="1" ht="14.25">
      <c r="A18" s="76">
        <v>4</v>
      </c>
      <c r="B18" s="1111"/>
      <c r="C18" s="1124"/>
      <c r="D18" s="1124"/>
      <c r="E18" s="2029">
        <v>230.14442443847602</v>
      </c>
      <c r="F18" s="1556"/>
      <c r="G18" s="1124"/>
      <c r="H18" s="1556"/>
      <c r="I18" s="2029">
        <v>1339.3472290039072</v>
      </c>
      <c r="J18" s="1112"/>
      <c r="K18" s="1124"/>
      <c r="L18" s="1124"/>
      <c r="M18" s="1914"/>
      <c r="N18" s="1124"/>
      <c r="O18" s="1124"/>
      <c r="P18" s="1124"/>
      <c r="Q18" s="1914"/>
    </row>
    <row r="19" spans="1:17" s="73" customFormat="1" ht="14.25">
      <c r="A19" s="76">
        <v>5</v>
      </c>
      <c r="B19" s="1111"/>
      <c r="C19" s="1124"/>
      <c r="D19" s="1124"/>
      <c r="E19" s="2029">
        <v>283.64398956298805</v>
      </c>
      <c r="F19" s="1556"/>
      <c r="G19" s="1124"/>
      <c r="H19" s="1556"/>
      <c r="I19" s="2029">
        <v>1331.4074707031261</v>
      </c>
      <c r="J19" s="1112"/>
      <c r="K19" s="1124"/>
      <c r="L19" s="1124"/>
      <c r="M19" s="1914"/>
      <c r="N19" s="1124"/>
      <c r="O19" s="1124"/>
      <c r="P19" s="1124"/>
      <c r="Q19" s="1914"/>
    </row>
    <row r="20" spans="1:17" s="73" customFormat="1" ht="14.25">
      <c r="A20" s="76">
        <v>6</v>
      </c>
      <c r="B20" s="1111"/>
      <c r="C20" s="1124"/>
      <c r="D20" s="1124"/>
      <c r="E20" s="2029">
        <v>650.509521484375</v>
      </c>
      <c r="F20" s="1556"/>
      <c r="G20" s="1124"/>
      <c r="H20" s="1556"/>
      <c r="I20" s="2029">
        <v>1198.4026489257822</v>
      </c>
      <c r="J20" s="1112"/>
      <c r="K20" s="1124"/>
      <c r="L20" s="1124"/>
      <c r="M20" s="1914"/>
      <c r="N20" s="1124"/>
      <c r="O20" s="1124"/>
      <c r="P20" s="1124"/>
      <c r="Q20" s="1914"/>
    </row>
    <row r="21" spans="1:17" s="73" customFormat="1" ht="14.25">
      <c r="A21" s="76">
        <v>7</v>
      </c>
      <c r="B21" s="1111"/>
      <c r="C21" s="1124"/>
      <c r="D21" s="1124"/>
      <c r="E21" s="2029">
        <v>756.82275390625</v>
      </c>
      <c r="F21" s="1556"/>
      <c r="G21" s="1124"/>
      <c r="H21" s="1556"/>
      <c r="I21" s="2029">
        <v>1220.401062011719</v>
      </c>
      <c r="J21" s="1112"/>
      <c r="K21" s="1124"/>
      <c r="L21" s="1124"/>
      <c r="M21" s="1914"/>
      <c r="N21" s="1124"/>
      <c r="O21" s="1124"/>
      <c r="P21" s="1124"/>
      <c r="Q21" s="1914"/>
    </row>
    <row r="22" spans="1:17" s="73" customFormat="1" ht="14.25">
      <c r="A22" s="76">
        <v>8</v>
      </c>
      <c r="B22" s="1111"/>
      <c r="C22" s="1124"/>
      <c r="D22" s="1124"/>
      <c r="E22" s="2029">
        <v>622.33599853515602</v>
      </c>
      <c r="F22" s="1556"/>
      <c r="G22" s="1124"/>
      <c r="H22" s="1556"/>
      <c r="I22" s="2029">
        <v>1428.658569335938</v>
      </c>
      <c r="J22" s="1112"/>
      <c r="K22" s="1124"/>
      <c r="L22" s="1124"/>
      <c r="M22" s="1914"/>
      <c r="N22" s="1124"/>
      <c r="O22" s="1124"/>
      <c r="P22" s="1124"/>
      <c r="Q22" s="1914"/>
    </row>
    <row r="23" spans="1:17" s="73" customFormat="1" ht="14.25">
      <c r="A23" s="76">
        <v>9</v>
      </c>
      <c r="B23" s="1111"/>
      <c r="C23" s="1124"/>
      <c r="D23" s="1124"/>
      <c r="E23" s="2029">
        <v>607.04888916015705</v>
      </c>
      <c r="F23" s="1556"/>
      <c r="G23" s="1124"/>
      <c r="H23" s="1556"/>
      <c r="I23" s="2029">
        <v>1592.4704589843752</v>
      </c>
      <c r="J23" s="1112"/>
      <c r="K23" s="1124"/>
      <c r="L23" s="1124"/>
      <c r="M23" s="1914"/>
      <c r="N23" s="1124"/>
      <c r="O23" s="1124"/>
      <c r="P23" s="1124"/>
      <c r="Q23" s="1914"/>
    </row>
    <row r="24" spans="1:17" s="73" customFormat="1" ht="14.25">
      <c r="A24" s="76">
        <v>10</v>
      </c>
      <c r="B24" s="1111"/>
      <c r="C24" s="1124"/>
      <c r="D24" s="1124"/>
      <c r="E24" s="2029">
        <v>615.24496459961006</v>
      </c>
      <c r="F24" s="1556"/>
      <c r="G24" s="1124"/>
      <c r="H24" s="1556"/>
      <c r="I24" s="2029">
        <v>1627.02685546875</v>
      </c>
      <c r="J24" s="1112"/>
      <c r="K24" s="1124"/>
      <c r="L24" s="1124"/>
      <c r="M24" s="1914"/>
      <c r="N24" s="1124"/>
      <c r="O24" s="1124"/>
      <c r="P24" s="1124"/>
      <c r="Q24" s="1914"/>
    </row>
    <row r="25" spans="1:17" s="73" customFormat="1" ht="14.25">
      <c r="A25" s="76">
        <v>11</v>
      </c>
      <c r="B25" s="1111"/>
      <c r="C25" s="1124"/>
      <c r="D25" s="1124"/>
      <c r="E25" s="2029">
        <v>617.42385864257801</v>
      </c>
      <c r="F25" s="1556"/>
      <c r="G25" s="1124"/>
      <c r="H25" s="1556"/>
      <c r="I25" s="2029">
        <v>1884.498291015625</v>
      </c>
      <c r="J25" s="1112"/>
      <c r="K25" s="1124"/>
      <c r="L25" s="1124"/>
      <c r="M25" s="1914"/>
      <c r="N25" s="1124"/>
      <c r="O25" s="1124"/>
      <c r="P25" s="1124"/>
      <c r="Q25" s="1914"/>
    </row>
    <row r="26" spans="1:17" s="73" customFormat="1" ht="14.25">
      <c r="A26" s="76">
        <v>12</v>
      </c>
      <c r="B26" s="1111"/>
      <c r="C26" s="1124"/>
      <c r="D26" s="1124"/>
      <c r="E26" s="2029">
        <v>595.60699462890705</v>
      </c>
      <c r="F26" s="1556"/>
      <c r="G26" s="1124"/>
      <c r="H26" s="1556"/>
      <c r="I26" s="2029">
        <v>1748.591918945312</v>
      </c>
      <c r="J26" s="1112"/>
      <c r="K26" s="1124"/>
      <c r="L26" s="1124"/>
      <c r="M26" s="1914"/>
      <c r="N26" s="1124"/>
      <c r="O26" s="1124"/>
      <c r="P26" s="1124"/>
      <c r="Q26" s="1914"/>
    </row>
    <row r="27" spans="1:17" s="73" customFormat="1" ht="14.25">
      <c r="A27" s="76">
        <v>13</v>
      </c>
      <c r="B27" s="1111"/>
      <c r="C27" s="1124"/>
      <c r="D27" s="1124"/>
      <c r="E27" s="2029">
        <v>544.48376464843705</v>
      </c>
      <c r="F27" s="1556"/>
      <c r="G27" s="1124"/>
      <c r="H27" s="1556"/>
      <c r="I27" s="2029">
        <v>1538.9749755859382</v>
      </c>
      <c r="J27" s="1112"/>
      <c r="K27" s="1124"/>
      <c r="L27" s="1124"/>
      <c r="M27" s="1914"/>
      <c r="N27" s="1124"/>
      <c r="O27" s="1124"/>
      <c r="P27" s="1124"/>
      <c r="Q27" s="1914"/>
    </row>
    <row r="28" spans="1:17" s="73" customFormat="1" ht="14.25">
      <c r="A28" s="76">
        <v>14</v>
      </c>
      <c r="B28" s="1111"/>
      <c r="C28" s="1124"/>
      <c r="D28" s="1124"/>
      <c r="E28" s="2029">
        <v>516.25483703613304</v>
      </c>
      <c r="F28" s="1556"/>
      <c r="G28" s="1124"/>
      <c r="H28" s="1556"/>
      <c r="I28" s="2029">
        <v>1716.151184082031</v>
      </c>
      <c r="J28" s="1112"/>
      <c r="K28" s="1124"/>
      <c r="L28" s="1124"/>
      <c r="M28" s="1914"/>
      <c r="N28" s="1124"/>
      <c r="O28" s="1124"/>
      <c r="P28" s="1124"/>
      <c r="Q28" s="1914"/>
    </row>
    <row r="29" spans="1:17" s="73" customFormat="1" ht="14.25">
      <c r="A29" s="76">
        <v>15</v>
      </c>
      <c r="B29" s="1111"/>
      <c r="C29" s="1124"/>
      <c r="D29" s="1124"/>
      <c r="E29" s="2029">
        <v>495.48411560058599</v>
      </c>
      <c r="F29" s="1556"/>
      <c r="G29" s="1124"/>
      <c r="H29" s="1556"/>
      <c r="I29" s="2029">
        <v>1749.6892700195319</v>
      </c>
      <c r="J29" s="1112"/>
      <c r="K29" s="1124"/>
      <c r="L29" s="1124"/>
      <c r="M29" s="1914"/>
      <c r="N29" s="1124"/>
      <c r="O29" s="1124"/>
      <c r="P29" s="1124"/>
      <c r="Q29" s="1914"/>
    </row>
    <row r="30" spans="1:17" s="73" customFormat="1" ht="14.25">
      <c r="A30" s="76">
        <v>16</v>
      </c>
      <c r="B30" s="1111"/>
      <c r="C30" s="1124"/>
      <c r="D30" s="1124"/>
      <c r="E30" s="2029">
        <v>508.63381958007801</v>
      </c>
      <c r="F30" s="1556"/>
      <c r="G30" s="1124"/>
      <c r="H30" s="1556"/>
      <c r="I30" s="2029">
        <v>1711.129638671875</v>
      </c>
      <c r="J30" s="1112"/>
      <c r="K30" s="1124"/>
      <c r="L30" s="1124"/>
      <c r="M30" s="1914"/>
      <c r="N30" s="1124"/>
      <c r="O30" s="1124"/>
      <c r="P30" s="1124"/>
      <c r="Q30" s="1914"/>
    </row>
    <row r="31" spans="1:17" s="77" customFormat="1" ht="14.25">
      <c r="A31" s="76">
        <v>17</v>
      </c>
      <c r="B31" s="1111"/>
      <c r="C31" s="1124"/>
      <c r="D31" s="1124"/>
      <c r="E31" s="2029">
        <v>523.92781066894599</v>
      </c>
      <c r="F31" s="1556"/>
      <c r="G31" s="1124"/>
      <c r="H31" s="1556"/>
      <c r="I31" s="2029">
        <v>1751.3188476562509</v>
      </c>
      <c r="J31" s="1112"/>
      <c r="K31" s="1124"/>
      <c r="L31" s="1124"/>
      <c r="M31" s="1914"/>
      <c r="N31" s="1124"/>
      <c r="O31" s="1124"/>
      <c r="P31" s="1124"/>
      <c r="Q31" s="1914"/>
    </row>
    <row r="32" spans="1:17" s="77" customFormat="1" ht="14.25">
      <c r="A32" s="76">
        <v>18</v>
      </c>
      <c r="B32" s="1111"/>
      <c r="C32" s="1124"/>
      <c r="D32" s="1124"/>
      <c r="E32" s="2029">
        <v>706.08059692382801</v>
      </c>
      <c r="F32" s="1556"/>
      <c r="G32" s="1124"/>
      <c r="H32" s="1556"/>
      <c r="I32" s="2029">
        <v>1551.8573608398442</v>
      </c>
      <c r="J32" s="1112"/>
      <c r="K32" s="1124"/>
      <c r="L32" s="1124"/>
      <c r="M32" s="1914"/>
      <c r="N32" s="1124"/>
      <c r="O32" s="1124"/>
      <c r="P32" s="1124"/>
      <c r="Q32" s="1914"/>
    </row>
    <row r="33" spans="1:33" s="77" customFormat="1" ht="14.25">
      <c r="A33" s="76">
        <v>19</v>
      </c>
      <c r="B33" s="1111"/>
      <c r="C33" s="1124"/>
      <c r="D33" s="1124"/>
      <c r="E33" s="2029">
        <v>795.87350463867199</v>
      </c>
      <c r="F33" s="1556"/>
      <c r="G33" s="1124"/>
      <c r="H33" s="1556"/>
      <c r="I33" s="2029">
        <v>1470.892944335938</v>
      </c>
      <c r="J33" s="1112"/>
      <c r="K33" s="1124"/>
      <c r="L33" s="1124"/>
      <c r="M33" s="1914"/>
      <c r="N33" s="1124"/>
      <c r="O33" s="1124"/>
      <c r="P33" s="1124"/>
      <c r="Q33" s="1914"/>
    </row>
    <row r="34" spans="1:33" s="77" customFormat="1" ht="14.25">
      <c r="A34" s="76">
        <v>20</v>
      </c>
      <c r="B34" s="1111"/>
      <c r="C34" s="1124"/>
      <c r="D34" s="1124"/>
      <c r="E34" s="2029">
        <v>617.15368652343795</v>
      </c>
      <c r="F34" s="1556"/>
      <c r="G34" s="1124"/>
      <c r="H34" s="1556"/>
      <c r="I34" s="2029">
        <v>1375.761779785156</v>
      </c>
      <c r="J34" s="1112"/>
      <c r="K34" s="1124"/>
      <c r="L34" s="1124"/>
      <c r="M34" s="1914"/>
      <c r="N34" s="1124"/>
      <c r="O34" s="1124"/>
      <c r="P34" s="1124"/>
      <c r="Q34" s="1914"/>
    </row>
    <row r="35" spans="1:33" s="77" customFormat="1" ht="14.25">
      <c r="A35" s="76">
        <v>21</v>
      </c>
      <c r="B35" s="1111"/>
      <c r="C35" s="1124"/>
      <c r="D35" s="1124"/>
      <c r="E35" s="2029">
        <v>664.03680419921807</v>
      </c>
      <c r="F35" s="1556"/>
      <c r="G35" s="1124"/>
      <c r="H35" s="1556"/>
      <c r="I35" s="2029">
        <v>1452.31982421875</v>
      </c>
      <c r="J35" s="1112"/>
      <c r="K35" s="1124"/>
      <c r="L35" s="1124"/>
      <c r="M35" s="1914"/>
      <c r="N35" s="1124"/>
      <c r="O35" s="1124"/>
      <c r="P35" s="1124"/>
      <c r="Q35" s="1914"/>
    </row>
    <row r="36" spans="1:33" s="77" customFormat="1" ht="14.25">
      <c r="A36" s="76">
        <v>22</v>
      </c>
      <c r="B36" s="1111"/>
      <c r="C36" s="1124"/>
      <c r="D36" s="1124"/>
      <c r="E36" s="2029">
        <v>660.72512817382801</v>
      </c>
      <c r="F36" s="1556"/>
      <c r="G36" s="1124"/>
      <c r="H36" s="1556"/>
      <c r="I36" s="2029">
        <v>1556.176330566406</v>
      </c>
      <c r="J36" s="1112"/>
      <c r="K36" s="1124"/>
      <c r="L36" s="1124"/>
      <c r="M36" s="1914"/>
      <c r="N36" s="1124"/>
      <c r="O36" s="1124"/>
      <c r="P36" s="1124"/>
      <c r="Q36" s="1914"/>
    </row>
    <row r="37" spans="1:33" s="77" customFormat="1" ht="15" thickBot="1">
      <c r="A37" s="76">
        <v>23</v>
      </c>
      <c r="B37" s="1111"/>
      <c r="C37" s="1124"/>
      <c r="D37" s="1282"/>
      <c r="E37" s="2030">
        <v>367.02142333984403</v>
      </c>
      <c r="F37" s="1556"/>
      <c r="G37" s="1556"/>
      <c r="H37" s="1556"/>
      <c r="I37" s="2030">
        <v>1548.4652099609382</v>
      </c>
      <c r="J37" s="1112"/>
      <c r="K37" s="1124"/>
      <c r="L37" s="1124"/>
      <c r="M37" s="1914"/>
      <c r="N37" s="1124"/>
      <c r="O37" s="1124"/>
      <c r="P37" s="1124"/>
      <c r="Q37" s="1914"/>
    </row>
    <row r="38" spans="1:33" s="77" customFormat="1" ht="15">
      <c r="A38" s="76" t="s">
        <v>19</v>
      </c>
      <c r="B38" s="1183"/>
      <c r="C38" s="1183"/>
      <c r="D38" s="1183"/>
      <c r="E38" s="1561">
        <f>SUM(E14:E37)</f>
        <v>12586.454414367678</v>
      </c>
      <c r="F38" s="1807"/>
      <c r="G38" s="1807"/>
      <c r="H38" s="1807"/>
      <c r="I38" s="1561">
        <f>SUM(I14:I37)</f>
        <v>36229.263671875</v>
      </c>
      <c r="J38" s="1808"/>
      <c r="K38" s="1808"/>
      <c r="L38" s="1808"/>
      <c r="M38" s="1561">
        <f>SUM(M14:M37)</f>
        <v>0</v>
      </c>
      <c r="N38" s="1808"/>
      <c r="O38" s="1808"/>
      <c r="P38" s="1808"/>
      <c r="Q38" s="1561">
        <f>SUM(Q14:Q37)</f>
        <v>0</v>
      </c>
    </row>
    <row r="39" spans="1:33" s="69" customFormat="1" ht="12.75" customHeight="1">
      <c r="A39" s="69" t="s">
        <v>20</v>
      </c>
      <c r="R39" s="1033"/>
      <c r="S39" s="1033"/>
      <c r="T39" s="1033"/>
      <c r="U39" s="1033"/>
      <c r="V39" s="1033"/>
      <c r="W39" s="1033"/>
      <c r="X39" s="1033"/>
      <c r="Y39" s="1033"/>
      <c r="Z39" s="1033"/>
      <c r="AA39" s="1033"/>
      <c r="AB39" s="1033"/>
      <c r="AC39" s="1033"/>
      <c r="AD39" s="1033"/>
      <c r="AE39" s="1033"/>
      <c r="AF39" s="1033"/>
      <c r="AG39" s="1033"/>
    </row>
    <row r="40" spans="1:33" s="69" customFormat="1" ht="12.75" customHeight="1">
      <c r="A40" s="69" t="s">
        <v>21</v>
      </c>
      <c r="R40" s="1033"/>
      <c r="S40" s="1033"/>
      <c r="T40" s="1033"/>
      <c r="U40" s="1033"/>
      <c r="V40" s="1033"/>
      <c r="W40" s="1033"/>
      <c r="X40" s="1033"/>
      <c r="Y40" s="1033"/>
      <c r="Z40" s="1033"/>
      <c r="AA40" s="1033"/>
      <c r="AB40" s="1033"/>
      <c r="AC40" s="1033"/>
      <c r="AD40" s="1033"/>
      <c r="AE40" s="1033"/>
      <c r="AF40" s="1033"/>
      <c r="AG40" s="1033"/>
    </row>
    <row r="41" spans="1:33">
      <c r="A41" s="69" t="s">
        <v>563</v>
      </c>
      <c r="K41" s="69"/>
      <c r="L41" s="69"/>
      <c r="M41" s="69"/>
      <c r="N41" s="69"/>
      <c r="O41" s="69"/>
      <c r="P41" s="69"/>
      <c r="Q41" s="69"/>
      <c r="R41" s="1034"/>
      <c r="S41" s="1034"/>
      <c r="T41" s="1034"/>
      <c r="U41" s="1034"/>
      <c r="V41" s="1034"/>
      <c r="W41" s="1034"/>
      <c r="X41" s="1034"/>
      <c r="Y41" s="1034"/>
      <c r="Z41" s="1034"/>
      <c r="AA41" s="1034"/>
      <c r="AB41" s="1034"/>
      <c r="AC41" s="1034"/>
      <c r="AD41" s="1034"/>
      <c r="AE41" s="1034"/>
      <c r="AF41" s="1034"/>
      <c r="AG41" s="1034"/>
    </row>
    <row r="42" spans="1:33">
      <c r="A42" s="69" t="s">
        <v>23</v>
      </c>
      <c r="R42" s="1034"/>
      <c r="S42" s="1034"/>
      <c r="T42" s="1034"/>
      <c r="U42" s="1034"/>
      <c r="V42" s="1034"/>
      <c r="W42" s="1034"/>
      <c r="X42" s="1034"/>
      <c r="Y42" s="1034"/>
      <c r="Z42" s="1034"/>
      <c r="AA42" s="1034"/>
      <c r="AB42" s="1034"/>
      <c r="AC42" s="1034"/>
      <c r="AD42" s="1034"/>
      <c r="AE42" s="1034"/>
      <c r="AF42" s="1034"/>
      <c r="AG42" s="1034"/>
    </row>
    <row r="43" spans="1:33">
      <c r="R43" s="1034"/>
      <c r="S43" s="1034"/>
      <c r="T43" s="1034"/>
      <c r="U43" s="1034"/>
      <c r="V43" s="1034"/>
      <c r="W43" s="1034"/>
      <c r="X43" s="1034"/>
      <c r="Y43" s="1034"/>
      <c r="Z43" s="1034"/>
      <c r="AA43" s="1034"/>
      <c r="AB43" s="1034"/>
      <c r="AC43" s="1034"/>
      <c r="AD43" s="1034"/>
      <c r="AE43" s="1034"/>
      <c r="AF43" s="1034"/>
      <c r="AG43" s="1034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AG43"/>
  <sheetViews>
    <sheetView zoomScale="85" zoomScaleNormal="85" zoomScaleSheetLayoutView="100" workbookViewId="0">
      <selection activeCell="G26" sqref="G26"/>
    </sheetView>
  </sheetViews>
  <sheetFormatPr defaultRowHeight="12.75"/>
  <cols>
    <col min="1" max="1" width="5.42578125" style="93" customWidth="1"/>
    <col min="2" max="3" width="11.28515625" style="93" customWidth="1"/>
    <col min="4" max="4" width="11.28515625" style="93" hidden="1" customWidth="1"/>
    <col min="5" max="7" width="11.28515625" style="93" customWidth="1"/>
    <col min="8" max="8" width="11.28515625" style="93" hidden="1" customWidth="1"/>
    <col min="9" max="11" width="11.28515625" style="93" customWidth="1"/>
    <col min="12" max="12" width="11.28515625" style="93" hidden="1" customWidth="1"/>
    <col min="13" max="15" width="11.28515625" style="93" customWidth="1"/>
    <col min="16" max="16" width="11.28515625" style="93" hidden="1" customWidth="1"/>
    <col min="17" max="17" width="11.28515625" style="93" customWidth="1"/>
    <col min="18" max="16384" width="9.140625" style="93"/>
  </cols>
  <sheetData>
    <row r="1" spans="1:33" s="79" customFormat="1" ht="18.75" customHeight="1">
      <c r="B1" s="2201" t="s">
        <v>405</v>
      </c>
      <c r="C1" s="2087"/>
      <c r="D1" s="2087"/>
      <c r="E1" s="2087"/>
      <c r="F1" s="2087"/>
      <c r="J1" s="799" t="s">
        <v>171</v>
      </c>
      <c r="N1" s="2195" t="s">
        <v>33</v>
      </c>
      <c r="O1" s="2195"/>
      <c r="P1" s="2195"/>
      <c r="Q1" s="2195"/>
      <c r="R1" s="1031"/>
      <c r="S1" s="1031"/>
      <c r="T1" s="1031"/>
      <c r="U1" s="1031"/>
      <c r="V1" s="1031"/>
      <c r="W1" s="1031"/>
      <c r="X1" s="1031"/>
      <c r="Y1" s="1031"/>
      <c r="Z1" s="1031"/>
      <c r="AA1" s="1031"/>
      <c r="AB1" s="1031"/>
      <c r="AC1" s="1031"/>
      <c r="AD1" s="1031"/>
      <c r="AE1" s="1031"/>
      <c r="AF1" s="1031"/>
      <c r="AG1" s="1031"/>
    </row>
    <row r="2" spans="1:33" s="79" customFormat="1" ht="10.5" customHeight="1">
      <c r="B2" s="2196" t="s">
        <v>1</v>
      </c>
      <c r="C2" s="2094"/>
      <c r="D2" s="2094"/>
      <c r="E2" s="2094"/>
      <c r="F2" s="2094"/>
      <c r="N2" s="2196" t="s">
        <v>2</v>
      </c>
      <c r="O2" s="2197"/>
      <c r="P2" s="2197"/>
      <c r="Q2" s="2197"/>
      <c r="R2" s="1031"/>
      <c r="S2" s="1031"/>
      <c r="T2" s="1031"/>
      <c r="U2" s="1031"/>
      <c r="V2" s="1031"/>
      <c r="W2" s="1031"/>
      <c r="X2" s="1031"/>
      <c r="Y2" s="1031"/>
      <c r="Z2" s="1031"/>
      <c r="AA2" s="1031"/>
      <c r="AB2" s="1031"/>
      <c r="AC2" s="1031"/>
      <c r="AD2" s="1031"/>
      <c r="AE2" s="1031"/>
      <c r="AF2" s="1031"/>
      <c r="AG2" s="1031"/>
    </row>
    <row r="3" spans="1:33" s="79" customFormat="1" ht="13.5" customHeight="1">
      <c r="N3" s="79" t="s">
        <v>3</v>
      </c>
      <c r="R3" s="1031"/>
      <c r="S3" s="1031"/>
      <c r="T3" s="1031"/>
      <c r="U3" s="1031"/>
      <c r="V3" s="1031"/>
      <c r="W3" s="1031"/>
      <c r="X3" s="1031"/>
      <c r="Y3" s="1031"/>
      <c r="Z3" s="1031"/>
      <c r="AA3" s="1031"/>
      <c r="AB3" s="1031"/>
      <c r="AC3" s="1031"/>
      <c r="AD3" s="1031"/>
      <c r="AE3" s="1031"/>
      <c r="AF3" s="1031"/>
      <c r="AG3" s="1031"/>
    </row>
    <row r="4" spans="1:33" s="79" customFormat="1" ht="15" customHeight="1">
      <c r="B4" s="2200" t="s">
        <v>4</v>
      </c>
      <c r="C4" s="2087"/>
      <c r="D4" s="81"/>
      <c r="E4" s="1031"/>
      <c r="F4" s="1031"/>
      <c r="G4" s="1031"/>
      <c r="H4" s="1031"/>
      <c r="I4" s="860" t="s">
        <v>5</v>
      </c>
      <c r="J4" s="80"/>
      <c r="K4" s="80"/>
      <c r="L4" s="80"/>
      <c r="O4" s="82" t="s">
        <v>35</v>
      </c>
      <c r="R4" s="1031"/>
      <c r="S4" s="1031"/>
      <c r="T4" s="1031"/>
      <c r="U4" s="1031"/>
      <c r="V4" s="1031"/>
      <c r="W4" s="1031"/>
      <c r="X4" s="1031"/>
      <c r="Y4" s="1031"/>
      <c r="Z4" s="1031"/>
      <c r="AA4" s="1031"/>
      <c r="AB4" s="1031"/>
      <c r="AC4" s="1031"/>
      <c r="AD4" s="1031"/>
      <c r="AE4" s="1031"/>
      <c r="AF4" s="1031"/>
      <c r="AG4" s="1031"/>
    </row>
    <row r="5" spans="1:33" s="79" customFormat="1" ht="9.75" customHeight="1">
      <c r="B5" s="2206" t="s">
        <v>7</v>
      </c>
      <c r="C5" s="2085"/>
      <c r="D5" s="80"/>
      <c r="E5" s="80"/>
      <c r="R5" s="1031"/>
      <c r="S5" s="1031"/>
      <c r="T5" s="1031"/>
      <c r="U5" s="1031"/>
      <c r="V5" s="1031"/>
      <c r="W5" s="1031"/>
      <c r="X5" s="1031"/>
      <c r="Y5" s="1031"/>
      <c r="Z5" s="1031"/>
      <c r="AA5" s="1031"/>
      <c r="AB5" s="1031"/>
      <c r="AC5" s="1031"/>
      <c r="AD5" s="1031"/>
      <c r="AE5" s="1031"/>
      <c r="AF5" s="1031"/>
      <c r="AG5" s="1031"/>
    </row>
    <row r="6" spans="1:33" s="79" customFormat="1" ht="12" customHeight="1">
      <c r="A6" s="2198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31"/>
      <c r="S6" s="1031"/>
      <c r="T6" s="1031"/>
      <c r="U6" s="1031"/>
      <c r="V6" s="1031"/>
      <c r="W6" s="1031"/>
      <c r="X6" s="1031"/>
      <c r="Y6" s="1031"/>
      <c r="Z6" s="1031"/>
      <c r="AA6" s="1031"/>
      <c r="AB6" s="1031"/>
      <c r="AC6" s="1031"/>
      <c r="AD6" s="1031"/>
      <c r="AE6" s="1031"/>
      <c r="AF6" s="1031"/>
      <c r="AG6" s="1031"/>
    </row>
    <row r="7" spans="1:33" s="79" customFormat="1" ht="15.75">
      <c r="A7" s="2199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31"/>
      <c r="S7" s="1031"/>
      <c r="T7" s="1031"/>
      <c r="U7" s="1031"/>
      <c r="V7" s="1031"/>
      <c r="W7" s="1031"/>
      <c r="X7" s="1031"/>
      <c r="Y7" s="1031"/>
      <c r="Z7" s="1031"/>
      <c r="AA7" s="1031"/>
      <c r="AB7" s="1031"/>
      <c r="AC7" s="1031"/>
      <c r="AD7" s="1031"/>
      <c r="AE7" s="1031"/>
      <c r="AF7" s="1031"/>
      <c r="AG7" s="1031"/>
    </row>
    <row r="8" spans="1:33" s="79" customFormat="1" ht="9" customHeight="1">
      <c r="A8" s="1264" t="s">
        <v>299</v>
      </c>
      <c r="B8" s="1264" t="s">
        <v>300</v>
      </c>
      <c r="R8" s="1031"/>
      <c r="S8" s="1031"/>
      <c r="T8" s="1031"/>
      <c r="U8" s="1031"/>
      <c r="V8" s="1031"/>
      <c r="W8" s="1031"/>
      <c r="X8" s="1031"/>
      <c r="Y8" s="1031"/>
      <c r="Z8" s="1031"/>
      <c r="AA8" s="1031"/>
      <c r="AB8" s="1031"/>
      <c r="AC8" s="1031"/>
      <c r="AD8" s="1031"/>
      <c r="AE8" s="1031"/>
      <c r="AF8" s="1031"/>
      <c r="AG8" s="1031"/>
    </row>
    <row r="9" spans="1:33" s="79" customFormat="1">
      <c r="A9" s="2202" t="s">
        <v>9</v>
      </c>
      <c r="B9" s="2192" t="s">
        <v>10</v>
      </c>
      <c r="C9" s="2193"/>
      <c r="D9" s="2193"/>
      <c r="E9" s="2193"/>
      <c r="F9" s="2193"/>
      <c r="G9" s="2193"/>
      <c r="H9" s="2193"/>
      <c r="I9" s="2194"/>
      <c r="J9" s="2192" t="s">
        <v>11</v>
      </c>
      <c r="K9" s="2193"/>
      <c r="L9" s="2193"/>
      <c r="M9" s="2193"/>
      <c r="N9" s="2193"/>
      <c r="O9" s="2193"/>
      <c r="P9" s="2193"/>
      <c r="Q9" s="2194"/>
      <c r="R9" s="1031"/>
      <c r="S9" s="1031"/>
      <c r="T9" s="1031"/>
      <c r="U9" s="1031"/>
      <c r="V9" s="1031"/>
      <c r="W9" s="1031"/>
      <c r="X9" s="1031"/>
      <c r="Y9" s="1031"/>
      <c r="Z9" s="1031"/>
      <c r="AA9" s="1031"/>
      <c r="AB9" s="1031"/>
      <c r="AC9" s="1031"/>
      <c r="AD9" s="1031"/>
      <c r="AE9" s="1031"/>
      <c r="AF9" s="1031"/>
      <c r="AG9" s="1031"/>
    </row>
    <row r="10" spans="1:33" s="79" customFormat="1">
      <c r="A10" s="2203"/>
      <c r="B10" s="2190" t="s">
        <v>456</v>
      </c>
      <c r="C10" s="2191"/>
      <c r="D10" s="2191"/>
      <c r="E10" s="2205"/>
      <c r="F10" s="2190" t="s">
        <v>457</v>
      </c>
      <c r="G10" s="2101"/>
      <c r="H10" s="2101"/>
      <c r="I10" s="2102"/>
      <c r="J10" s="2190" t="s">
        <v>456</v>
      </c>
      <c r="K10" s="2191"/>
      <c r="L10" s="2191"/>
      <c r="M10" s="2205"/>
      <c r="N10" s="2190" t="s">
        <v>457</v>
      </c>
      <c r="O10" s="2101"/>
      <c r="P10" s="2101"/>
      <c r="Q10" s="2102"/>
      <c r="R10" s="1031"/>
      <c r="S10" s="1031"/>
      <c r="T10" s="1031"/>
      <c r="U10" s="1031"/>
      <c r="V10" s="1031"/>
      <c r="W10" s="1031"/>
      <c r="X10" s="1031"/>
      <c r="Y10" s="1031"/>
      <c r="Z10" s="1031"/>
      <c r="AA10" s="1031"/>
      <c r="AB10" s="1031"/>
      <c r="AC10" s="1031"/>
      <c r="AD10" s="1031"/>
      <c r="AE10" s="1031"/>
      <c r="AF10" s="1031"/>
      <c r="AG10" s="1031"/>
    </row>
    <row r="11" spans="1:33" s="79" customFormat="1">
      <c r="A11" s="2203"/>
      <c r="B11" s="2190" t="s">
        <v>14</v>
      </c>
      <c r="C11" s="2191"/>
      <c r="E11" s="84">
        <v>12000</v>
      </c>
      <c r="F11" s="2190" t="s">
        <v>14</v>
      </c>
      <c r="G11" s="2191"/>
      <c r="H11" s="83"/>
      <c r="I11" s="84">
        <v>7200</v>
      </c>
      <c r="J11" s="2190" t="s">
        <v>14</v>
      </c>
      <c r="K11" s="2191"/>
      <c r="L11" s="83"/>
      <c r="M11" s="84">
        <f>E11</f>
        <v>12000</v>
      </c>
      <c r="N11" s="2190" t="s">
        <v>14</v>
      </c>
      <c r="O11" s="2191"/>
      <c r="P11" s="83"/>
      <c r="Q11" s="84">
        <f>I11</f>
        <v>7200</v>
      </c>
      <c r="R11" s="1031"/>
      <c r="S11" s="1031"/>
      <c r="T11" s="1031"/>
      <c r="U11" s="1031"/>
      <c r="V11" s="1031"/>
      <c r="W11" s="1031"/>
      <c r="X11" s="1031"/>
      <c r="Y11" s="1031"/>
      <c r="Z11" s="1031"/>
      <c r="AA11" s="1031"/>
      <c r="AB11" s="1031"/>
      <c r="AC11" s="1031"/>
      <c r="AD11" s="1031"/>
      <c r="AE11" s="1031"/>
      <c r="AF11" s="1031"/>
      <c r="AG11" s="1031"/>
    </row>
    <row r="12" spans="1:33" s="86" customFormat="1" ht="35.25" customHeight="1">
      <c r="A12" s="2204"/>
      <c r="B12" s="85" t="s">
        <v>16</v>
      </c>
      <c r="C12" s="85" t="s">
        <v>17</v>
      </c>
      <c r="D12" s="85"/>
      <c r="E12" s="85" t="s">
        <v>18</v>
      </c>
      <c r="F12" s="85" t="s">
        <v>16</v>
      </c>
      <c r="G12" s="85" t="s">
        <v>17</v>
      </c>
      <c r="H12" s="85"/>
      <c r="I12" s="85" t="s">
        <v>18</v>
      </c>
      <c r="J12" s="85" t="s">
        <v>16</v>
      </c>
      <c r="K12" s="85" t="s">
        <v>17</v>
      </c>
      <c r="L12" s="85"/>
      <c r="M12" s="85" t="s">
        <v>18</v>
      </c>
      <c r="N12" s="85" t="s">
        <v>16</v>
      </c>
      <c r="O12" s="85" t="s">
        <v>17</v>
      </c>
      <c r="P12" s="85"/>
      <c r="Q12" s="85" t="s">
        <v>18</v>
      </c>
    </row>
    <row r="13" spans="1:33" s="90" customFormat="1" ht="12" thickBot="1">
      <c r="A13" s="87">
        <v>1</v>
      </c>
      <c r="B13" s="87">
        <v>2</v>
      </c>
      <c r="C13" s="87">
        <v>3</v>
      </c>
      <c r="D13" s="87"/>
      <c r="E13" s="87">
        <v>4</v>
      </c>
      <c r="F13" s="87">
        <v>5</v>
      </c>
      <c r="G13" s="87">
        <v>6</v>
      </c>
      <c r="H13" s="87"/>
      <c r="I13" s="87">
        <v>7</v>
      </c>
      <c r="J13" s="87">
        <v>8</v>
      </c>
      <c r="K13" s="87">
        <v>9</v>
      </c>
      <c r="L13" s="87"/>
      <c r="M13" s="87">
        <v>10</v>
      </c>
      <c r="N13" s="87">
        <v>11</v>
      </c>
      <c r="O13" s="87">
        <v>12</v>
      </c>
      <c r="P13" s="87"/>
      <c r="Q13" s="87">
        <v>13</v>
      </c>
    </row>
    <row r="14" spans="1:33" s="86" customFormat="1">
      <c r="A14" s="91">
        <v>0</v>
      </c>
      <c r="B14" s="1112"/>
      <c r="C14" s="1123"/>
      <c r="D14" s="1123"/>
      <c r="E14" s="2028">
        <v>1417.087158203125</v>
      </c>
      <c r="F14" s="1112"/>
      <c r="G14" s="1123"/>
      <c r="H14" s="1123"/>
      <c r="I14" s="1123">
        <v>2114.0294189453198</v>
      </c>
      <c r="J14" s="1112"/>
      <c r="K14" s="1123"/>
      <c r="L14" s="1123"/>
      <c r="M14" s="2028"/>
      <c r="N14" s="1112"/>
      <c r="O14" s="1123"/>
      <c r="P14" s="1123"/>
      <c r="Q14" s="1285"/>
    </row>
    <row r="15" spans="1:33" s="1464" customFormat="1" ht="14.25">
      <c r="A15" s="1461">
        <v>1</v>
      </c>
      <c r="B15" s="1112"/>
      <c r="C15" s="1462"/>
      <c r="D15" s="1123"/>
      <c r="E15" s="2029">
        <v>1333.789428710937</v>
      </c>
      <c r="F15" s="1456"/>
      <c r="G15" s="1123"/>
      <c r="H15" s="1462"/>
      <c r="I15" s="1914">
        <v>2045.2705078125</v>
      </c>
      <c r="J15" s="1454"/>
      <c r="K15" s="1462"/>
      <c r="L15" s="1463"/>
      <c r="M15" s="2029"/>
      <c r="N15" s="1456"/>
      <c r="O15" s="1462"/>
      <c r="P15" s="1463"/>
      <c r="Q15" s="1914"/>
    </row>
    <row r="16" spans="1:33" s="86" customFormat="1" ht="14.25">
      <c r="A16" s="91">
        <v>2</v>
      </c>
      <c r="B16" s="1112"/>
      <c r="C16" s="1123"/>
      <c r="D16" s="1123"/>
      <c r="E16" s="2029">
        <v>1302.376892089844</v>
      </c>
      <c r="F16" s="1280"/>
      <c r="G16" s="1123"/>
      <c r="H16" s="1123"/>
      <c r="I16" s="1914">
        <v>1983.4051513671882</v>
      </c>
      <c r="J16" s="1112"/>
      <c r="K16" s="1123"/>
      <c r="L16" s="1284"/>
      <c r="M16" s="2029"/>
      <c r="N16" s="1280"/>
      <c r="O16" s="1123"/>
      <c r="P16" s="1284"/>
      <c r="Q16" s="1914"/>
    </row>
    <row r="17" spans="1:17" s="86" customFormat="1" ht="14.25">
      <c r="A17" s="91">
        <v>3</v>
      </c>
      <c r="B17" s="1112"/>
      <c r="C17" s="1123"/>
      <c r="D17" s="1123"/>
      <c r="E17" s="2029">
        <v>1306.644714355469</v>
      </c>
      <c r="F17" s="1280"/>
      <c r="G17" s="1123"/>
      <c r="H17" s="1123"/>
      <c r="I17" s="1914">
        <v>1987.3681030273442</v>
      </c>
      <c r="J17" s="1112"/>
      <c r="K17" s="1123"/>
      <c r="L17" s="1284"/>
      <c r="M17" s="2029"/>
      <c r="N17" s="1280"/>
      <c r="O17" s="1123"/>
      <c r="P17" s="1284"/>
      <c r="Q17" s="1914"/>
    </row>
    <row r="18" spans="1:17" s="86" customFormat="1" ht="14.25">
      <c r="A18" s="91">
        <v>4</v>
      </c>
      <c r="B18" s="1112"/>
      <c r="C18" s="1123"/>
      <c r="D18" s="1123"/>
      <c r="E18" s="2029">
        <v>1389.8038940429692</v>
      </c>
      <c r="F18" s="1280"/>
      <c r="G18" s="1123"/>
      <c r="H18" s="1123"/>
      <c r="I18" s="1914">
        <v>1971.762329101562</v>
      </c>
      <c r="J18" s="1112"/>
      <c r="K18" s="1123"/>
      <c r="L18" s="1284"/>
      <c r="M18" s="2029"/>
      <c r="N18" s="1280"/>
      <c r="O18" s="1123"/>
      <c r="P18" s="1284"/>
      <c r="Q18" s="1914"/>
    </row>
    <row r="19" spans="1:17" s="86" customFormat="1" ht="14.25">
      <c r="A19" s="91">
        <v>5</v>
      </c>
      <c r="B19" s="1112"/>
      <c r="C19" s="1123"/>
      <c r="D19" s="1123"/>
      <c r="E19" s="2029">
        <v>1494.3643188476563</v>
      </c>
      <c r="F19" s="1280"/>
      <c r="G19" s="1123"/>
      <c r="H19" s="1284"/>
      <c r="I19" s="1914">
        <v>2088.7726440429701</v>
      </c>
      <c r="J19" s="1280"/>
      <c r="K19" s="1123"/>
      <c r="L19" s="1284"/>
      <c r="M19" s="2029"/>
      <c r="N19" s="1280"/>
      <c r="O19" s="1123"/>
      <c r="P19" s="1284"/>
      <c r="Q19" s="1914"/>
    </row>
    <row r="20" spans="1:17" s="86" customFormat="1" ht="14.25">
      <c r="A20" s="91">
        <v>6</v>
      </c>
      <c r="B20" s="1112"/>
      <c r="C20" s="1123"/>
      <c r="D20" s="1123"/>
      <c r="E20" s="2029">
        <v>1543.0556640625</v>
      </c>
      <c r="F20" s="1280"/>
      <c r="G20" s="1123"/>
      <c r="H20" s="1284"/>
      <c r="I20" s="1914">
        <v>2357.625</v>
      </c>
      <c r="J20" s="1280"/>
      <c r="K20" s="1123"/>
      <c r="L20" s="1284"/>
      <c r="M20" s="2029"/>
      <c r="N20" s="1280"/>
      <c r="O20" s="1123"/>
      <c r="P20" s="1284"/>
      <c r="Q20" s="1914"/>
    </row>
    <row r="21" spans="1:17" s="86" customFormat="1" ht="14.25">
      <c r="A21" s="91">
        <v>7</v>
      </c>
      <c r="B21" s="1112"/>
      <c r="C21" s="1123"/>
      <c r="D21" s="1123"/>
      <c r="E21" s="2029">
        <v>1638.6163940429681</v>
      </c>
      <c r="F21" s="1280"/>
      <c r="G21" s="1123"/>
      <c r="H21" s="1284"/>
      <c r="I21" s="1914">
        <v>2565.48828125</v>
      </c>
      <c r="J21" s="1280"/>
      <c r="K21" s="1123"/>
      <c r="L21" s="1284"/>
      <c r="M21" s="2029"/>
      <c r="N21" s="1280"/>
      <c r="O21" s="1123"/>
      <c r="P21" s="1284"/>
      <c r="Q21" s="1914"/>
    </row>
    <row r="22" spans="1:17" s="86" customFormat="1" ht="14.25">
      <c r="A22" s="91">
        <v>8</v>
      </c>
      <c r="B22" s="1112"/>
      <c r="C22" s="1123"/>
      <c r="D22" s="1123"/>
      <c r="E22" s="2029">
        <v>1849.787963867188</v>
      </c>
      <c r="F22" s="1280"/>
      <c r="G22" s="1123"/>
      <c r="H22" s="1284"/>
      <c r="I22" s="1914">
        <v>2782.2508544921902</v>
      </c>
      <c r="J22" s="1280"/>
      <c r="K22" s="1123"/>
      <c r="L22" s="1284"/>
      <c r="M22" s="2029"/>
      <c r="N22" s="1280"/>
      <c r="O22" s="1123"/>
      <c r="P22" s="1284"/>
      <c r="Q22" s="1914"/>
    </row>
    <row r="23" spans="1:17" s="86" customFormat="1" ht="14.25">
      <c r="A23" s="91">
        <v>9</v>
      </c>
      <c r="B23" s="1112"/>
      <c r="C23" s="1123"/>
      <c r="D23" s="1123"/>
      <c r="E23" s="2029">
        <v>1681.4395751953132</v>
      </c>
      <c r="F23" s="1280"/>
      <c r="G23" s="1123"/>
      <c r="H23" s="1284"/>
      <c r="I23" s="1914">
        <v>2856.2545166015702</v>
      </c>
      <c r="J23" s="1280"/>
      <c r="K23" s="1123"/>
      <c r="L23" s="1284"/>
      <c r="M23" s="2029"/>
      <c r="N23" s="1280"/>
      <c r="O23" s="1123"/>
      <c r="P23" s="1284"/>
      <c r="Q23" s="1914"/>
    </row>
    <row r="24" spans="1:17" s="86" customFormat="1" ht="14.25">
      <c r="A24" s="91">
        <v>10</v>
      </c>
      <c r="B24" s="1112"/>
      <c r="C24" s="1123"/>
      <c r="D24" s="1123"/>
      <c r="E24" s="2029">
        <v>1593.423767089844</v>
      </c>
      <c r="F24" s="1280"/>
      <c r="G24" s="1123"/>
      <c r="H24" s="1284"/>
      <c r="I24" s="1914">
        <v>2907.5888671875</v>
      </c>
      <c r="J24" s="1280"/>
      <c r="K24" s="1123"/>
      <c r="L24" s="1284"/>
      <c r="M24" s="2029"/>
      <c r="N24" s="1280"/>
      <c r="O24" s="1123"/>
      <c r="P24" s="1284"/>
      <c r="Q24" s="1914"/>
    </row>
    <row r="25" spans="1:17" s="86" customFormat="1" ht="14.25">
      <c r="A25" s="91">
        <v>11</v>
      </c>
      <c r="B25" s="1112"/>
      <c r="C25" s="1123"/>
      <c r="D25" s="1123"/>
      <c r="E25" s="2029">
        <v>1512.2460327148442</v>
      </c>
      <c r="F25" s="1280"/>
      <c r="G25" s="1123"/>
      <c r="H25" s="1284"/>
      <c r="I25" s="1914">
        <v>2837.6212158203202</v>
      </c>
      <c r="J25" s="1280"/>
      <c r="K25" s="1123"/>
      <c r="L25" s="1284"/>
      <c r="M25" s="2029"/>
      <c r="N25" s="1280"/>
      <c r="O25" s="1123"/>
      <c r="P25" s="1284"/>
      <c r="Q25" s="1914"/>
    </row>
    <row r="26" spans="1:17" s="86" customFormat="1" ht="14.25">
      <c r="A26" s="91">
        <v>12</v>
      </c>
      <c r="B26" s="1112"/>
      <c r="C26" s="1123"/>
      <c r="D26" s="1123"/>
      <c r="E26" s="2029">
        <v>1502.6157836914072</v>
      </c>
      <c r="F26" s="1280"/>
      <c r="G26" s="1123"/>
      <c r="H26" s="1284"/>
      <c r="I26" s="1914">
        <v>2763.1116943359402</v>
      </c>
      <c r="J26" s="1280"/>
      <c r="K26" s="1123"/>
      <c r="L26" s="1284"/>
      <c r="M26" s="2029"/>
      <c r="N26" s="1280"/>
      <c r="O26" s="1123"/>
      <c r="P26" s="1284"/>
      <c r="Q26" s="1914"/>
    </row>
    <row r="27" spans="1:17" s="86" customFormat="1" ht="14.25">
      <c r="A27" s="91">
        <v>13</v>
      </c>
      <c r="B27" s="1112"/>
      <c r="C27" s="1123"/>
      <c r="D27" s="1123"/>
      <c r="E27" s="2029">
        <v>1472.138610839844</v>
      </c>
      <c r="F27" s="1280"/>
      <c r="G27" s="1123"/>
      <c r="H27" s="1284"/>
      <c r="I27" s="1914">
        <v>2769.9810791015702</v>
      </c>
      <c r="J27" s="1280"/>
      <c r="K27" s="1123"/>
      <c r="L27" s="1284"/>
      <c r="M27" s="2029"/>
      <c r="N27" s="1280"/>
      <c r="O27" s="1123"/>
      <c r="P27" s="1284"/>
      <c r="Q27" s="1914"/>
    </row>
    <row r="28" spans="1:17" s="86" customFormat="1" ht="14.25">
      <c r="A28" s="91">
        <v>14</v>
      </c>
      <c r="B28" s="1112"/>
      <c r="C28" s="1123"/>
      <c r="D28" s="1123"/>
      <c r="E28" s="2029">
        <v>1481.228393554688</v>
      </c>
      <c r="F28" s="1280"/>
      <c r="G28" s="1123"/>
      <c r="H28" s="1284"/>
      <c r="I28" s="1914">
        <v>2776.3411865234402</v>
      </c>
      <c r="J28" s="1280"/>
      <c r="K28" s="1123"/>
      <c r="L28" s="1284"/>
      <c r="M28" s="2029"/>
      <c r="N28" s="1280"/>
      <c r="O28" s="1123"/>
      <c r="P28" s="1284"/>
      <c r="Q28" s="1914"/>
    </row>
    <row r="29" spans="1:17" s="86" customFormat="1" ht="14.25">
      <c r="A29" s="91">
        <v>15</v>
      </c>
      <c r="B29" s="1112"/>
      <c r="C29" s="1123"/>
      <c r="D29" s="1123"/>
      <c r="E29" s="2029">
        <v>1494.821594238281</v>
      </c>
      <c r="F29" s="1280"/>
      <c r="G29" s="1123"/>
      <c r="H29" s="1284"/>
      <c r="I29" s="1914">
        <v>2885.3114013671902</v>
      </c>
      <c r="J29" s="1280"/>
      <c r="K29" s="1123"/>
      <c r="L29" s="1284"/>
      <c r="M29" s="2029"/>
      <c r="N29" s="1280"/>
      <c r="O29" s="1123"/>
      <c r="P29" s="1284"/>
      <c r="Q29" s="1914"/>
    </row>
    <row r="30" spans="1:17" s="86" customFormat="1" ht="14.25">
      <c r="A30" s="91">
        <v>16</v>
      </c>
      <c r="B30" s="1112"/>
      <c r="C30" s="1123"/>
      <c r="D30" s="1123"/>
      <c r="E30" s="2029">
        <v>1482.4061889648442</v>
      </c>
      <c r="F30" s="1280"/>
      <c r="G30" s="1123"/>
      <c r="H30" s="1284"/>
      <c r="I30" s="1914">
        <v>2857.1170654296902</v>
      </c>
      <c r="J30" s="1280"/>
      <c r="K30" s="1123"/>
      <c r="L30" s="1284"/>
      <c r="M30" s="2029"/>
      <c r="N30" s="1280"/>
      <c r="O30" s="1123"/>
      <c r="P30" s="1284"/>
      <c r="Q30" s="1914"/>
    </row>
    <row r="31" spans="1:17" s="92" customFormat="1" ht="14.25">
      <c r="A31" s="91">
        <v>17</v>
      </c>
      <c r="B31" s="1112"/>
      <c r="C31" s="1123"/>
      <c r="D31" s="1123"/>
      <c r="E31" s="2029">
        <v>1541.704711914062</v>
      </c>
      <c r="F31" s="1280"/>
      <c r="G31" s="1123"/>
      <c r="H31" s="1284"/>
      <c r="I31" s="1914">
        <v>2835.66040039062</v>
      </c>
      <c r="J31" s="1280"/>
      <c r="K31" s="1123"/>
      <c r="L31" s="1284"/>
      <c r="M31" s="2029"/>
      <c r="N31" s="1280"/>
      <c r="O31" s="1123"/>
      <c r="P31" s="1284"/>
      <c r="Q31" s="1914"/>
    </row>
    <row r="32" spans="1:17" s="92" customFormat="1" ht="14.25">
      <c r="A32" s="91">
        <v>18</v>
      </c>
      <c r="B32" s="1112"/>
      <c r="C32" s="1123"/>
      <c r="D32" s="1123"/>
      <c r="E32" s="2029">
        <v>1535.309936523437</v>
      </c>
      <c r="F32" s="1280"/>
      <c r="G32" s="1123"/>
      <c r="H32" s="1284"/>
      <c r="I32" s="1914">
        <v>2838.34155273438</v>
      </c>
      <c r="J32" s="1280"/>
      <c r="K32" s="1123"/>
      <c r="L32" s="1284"/>
      <c r="M32" s="2029"/>
      <c r="N32" s="1280"/>
      <c r="O32" s="1123"/>
      <c r="P32" s="1284"/>
      <c r="Q32" s="1914"/>
    </row>
    <row r="33" spans="1:33" s="92" customFormat="1" ht="14.25">
      <c r="A33" s="91">
        <v>19</v>
      </c>
      <c r="B33" s="1112"/>
      <c r="C33" s="1123"/>
      <c r="D33" s="1123"/>
      <c r="E33" s="2029">
        <v>1588.4700317382819</v>
      </c>
      <c r="F33" s="1280"/>
      <c r="G33" s="1123"/>
      <c r="H33" s="1284"/>
      <c r="I33" s="1914">
        <v>2806.9361572265702</v>
      </c>
      <c r="J33" s="1280"/>
      <c r="K33" s="1123"/>
      <c r="L33" s="1284"/>
      <c r="M33" s="2029"/>
      <c r="N33" s="1280"/>
      <c r="O33" s="1123"/>
      <c r="P33" s="1284"/>
      <c r="Q33" s="1914"/>
    </row>
    <row r="34" spans="1:33" s="92" customFormat="1" ht="14.25">
      <c r="A34" s="91">
        <v>20</v>
      </c>
      <c r="B34" s="1112"/>
      <c r="C34" s="1123"/>
      <c r="D34" s="1123"/>
      <c r="E34" s="2029">
        <v>1550.6697387695322</v>
      </c>
      <c r="F34" s="1280"/>
      <c r="G34" s="1123"/>
      <c r="H34" s="1284"/>
      <c r="I34" s="1914">
        <v>2685.0932617187505</v>
      </c>
      <c r="J34" s="1280"/>
      <c r="K34" s="1123"/>
      <c r="L34" s="1284"/>
      <c r="M34" s="2029"/>
      <c r="N34" s="1280"/>
      <c r="O34" s="1123"/>
      <c r="P34" s="1284"/>
      <c r="Q34" s="1914"/>
    </row>
    <row r="35" spans="1:33" s="92" customFormat="1" ht="14.25">
      <c r="A35" s="91">
        <v>21</v>
      </c>
      <c r="B35" s="1112"/>
      <c r="C35" s="1123"/>
      <c r="D35" s="1123"/>
      <c r="E35" s="2029">
        <v>1512.4746704101569</v>
      </c>
      <c r="F35" s="1280"/>
      <c r="G35" s="1123"/>
      <c r="H35" s="1284"/>
      <c r="I35" s="1914">
        <v>2529.77685546875</v>
      </c>
      <c r="J35" s="1280"/>
      <c r="K35" s="1123"/>
      <c r="L35" s="1284"/>
      <c r="M35" s="2029"/>
      <c r="N35" s="1280"/>
      <c r="O35" s="1123"/>
      <c r="P35" s="1284"/>
      <c r="Q35" s="1914"/>
    </row>
    <row r="36" spans="1:33" s="92" customFormat="1" ht="14.25">
      <c r="A36" s="91">
        <v>22</v>
      </c>
      <c r="B36" s="1112"/>
      <c r="C36" s="1123"/>
      <c r="D36" s="1123"/>
      <c r="E36" s="2029">
        <v>1405.8357543945322</v>
      </c>
      <c r="F36" s="1280"/>
      <c r="G36" s="1123"/>
      <c r="H36" s="1284"/>
      <c r="I36" s="1914">
        <v>2354.7879638671902</v>
      </c>
      <c r="J36" s="1280"/>
      <c r="K36" s="1123"/>
      <c r="L36" s="1284"/>
      <c r="M36" s="2029"/>
      <c r="N36" s="1280"/>
      <c r="O36" s="1123"/>
      <c r="P36" s="1284"/>
      <c r="Q36" s="1914"/>
    </row>
    <row r="37" spans="1:33" s="92" customFormat="1" ht="15" thickBot="1">
      <c r="A37" s="91">
        <v>23</v>
      </c>
      <c r="B37" s="1112"/>
      <c r="C37" s="1123"/>
      <c r="D37" s="1284"/>
      <c r="E37" s="2030">
        <v>1324.145324707031</v>
      </c>
      <c r="F37" s="1280"/>
      <c r="G37" s="1123"/>
      <c r="H37" s="1284"/>
      <c r="I37" s="1914">
        <v>2202.9425048828202</v>
      </c>
      <c r="J37" s="1280"/>
      <c r="K37" s="1123"/>
      <c r="L37" s="1284"/>
      <c r="M37" s="2030"/>
      <c r="N37" s="1280"/>
      <c r="O37" s="1123"/>
      <c r="P37" s="1284"/>
      <c r="Q37" s="1914"/>
    </row>
    <row r="38" spans="1:33" s="92" customFormat="1" ht="15">
      <c r="A38" s="91" t="s">
        <v>19</v>
      </c>
      <c r="B38" s="1182"/>
      <c r="C38" s="1182"/>
      <c r="D38" s="1182"/>
      <c r="E38" s="1562">
        <f>SUM(E14:E37)</f>
        <v>35954.45654296875</v>
      </c>
      <c r="F38" s="1563"/>
      <c r="G38" s="1563"/>
      <c r="H38" s="1563"/>
      <c r="I38" s="1562">
        <f>SUM(I14:I37)</f>
        <v>60802.838012695371</v>
      </c>
      <c r="J38" s="1182"/>
      <c r="K38" s="1182"/>
      <c r="L38" s="1182"/>
      <c r="M38" s="1562">
        <f>SUM(M14:M37)</f>
        <v>0</v>
      </c>
      <c r="N38" s="1182"/>
      <c r="O38" s="1182"/>
      <c r="P38" s="1182"/>
      <c r="Q38" s="1562">
        <f>SUM(Q14:Q37)</f>
        <v>0</v>
      </c>
    </row>
    <row r="39" spans="1:33" s="79" customFormat="1" ht="12.75" customHeight="1">
      <c r="A39" s="79" t="s">
        <v>20</v>
      </c>
      <c r="R39" s="1031"/>
      <c r="S39" s="1031"/>
      <c r="T39" s="1031"/>
      <c r="U39" s="1031"/>
      <c r="V39" s="1031"/>
      <c r="W39" s="1031"/>
      <c r="X39" s="1031"/>
      <c r="Y39" s="1031"/>
      <c r="Z39" s="1031"/>
      <c r="AA39" s="1031"/>
      <c r="AB39" s="1031"/>
      <c r="AC39" s="1031"/>
      <c r="AD39" s="1031"/>
      <c r="AE39" s="1031"/>
      <c r="AF39" s="1031"/>
      <c r="AG39" s="1031"/>
    </row>
    <row r="40" spans="1:33" s="79" customFormat="1" ht="12.75" customHeight="1">
      <c r="A40" s="79" t="s">
        <v>21</v>
      </c>
      <c r="R40" s="1031"/>
      <c r="S40" s="1031"/>
      <c r="T40" s="1031"/>
      <c r="U40" s="1031"/>
      <c r="V40" s="1031"/>
      <c r="W40" s="1031"/>
      <c r="X40" s="1031"/>
      <c r="Y40" s="1031"/>
      <c r="Z40" s="1031"/>
      <c r="AA40" s="1031"/>
      <c r="AB40" s="1031"/>
      <c r="AC40" s="1031"/>
      <c r="AD40" s="1031"/>
      <c r="AE40" s="1031"/>
      <c r="AF40" s="1031"/>
      <c r="AG40" s="1031"/>
    </row>
    <row r="41" spans="1:33">
      <c r="A41" s="79" t="s">
        <v>563</v>
      </c>
      <c r="K41" s="79"/>
      <c r="L41" s="79"/>
      <c r="M41" s="79"/>
      <c r="N41" s="79"/>
      <c r="O41" s="79"/>
      <c r="P41" s="79"/>
      <c r="Q41" s="79"/>
      <c r="R41" s="1032"/>
      <c r="S41" s="1032"/>
      <c r="T41" s="1032"/>
      <c r="U41" s="1032"/>
      <c r="V41" s="1032"/>
      <c r="W41" s="1032"/>
      <c r="X41" s="1032"/>
      <c r="Y41" s="1032"/>
      <c r="Z41" s="1032"/>
      <c r="AA41" s="1032"/>
      <c r="AB41" s="1032"/>
      <c r="AC41" s="1032"/>
      <c r="AD41" s="1032"/>
      <c r="AE41" s="1032"/>
      <c r="AF41" s="1032"/>
      <c r="AG41" s="1032"/>
    </row>
    <row r="42" spans="1:33">
      <c r="A42" s="79" t="s">
        <v>23</v>
      </c>
      <c r="R42" s="1032"/>
      <c r="S42" s="1032"/>
      <c r="T42" s="1032"/>
      <c r="U42" s="1032"/>
      <c r="V42" s="1032"/>
      <c r="W42" s="1032"/>
      <c r="X42" s="1032"/>
      <c r="Y42" s="1032"/>
      <c r="Z42" s="1032"/>
      <c r="AA42" s="1032"/>
      <c r="AB42" s="1032"/>
      <c r="AC42" s="1032"/>
      <c r="AD42" s="1032"/>
      <c r="AE42" s="1032"/>
      <c r="AF42" s="1032"/>
      <c r="AG42" s="1032"/>
    </row>
    <row r="43" spans="1:33">
      <c r="R43" s="1032"/>
      <c r="S43" s="1032"/>
      <c r="T43" s="1032"/>
      <c r="U43" s="1032"/>
      <c r="V43" s="1032"/>
      <c r="W43" s="1032"/>
      <c r="X43" s="1032"/>
      <c r="Y43" s="1032"/>
      <c r="Z43" s="1032"/>
      <c r="AA43" s="1032"/>
      <c r="AB43" s="1032"/>
      <c r="AC43" s="1032"/>
      <c r="AD43" s="1032"/>
      <c r="AE43" s="1032"/>
      <c r="AF43" s="1032"/>
      <c r="AG43" s="1032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104" customWidth="1"/>
    <col min="2" max="3" width="11.28515625" style="104" customWidth="1"/>
    <col min="4" max="4" width="11.28515625" style="104" hidden="1" customWidth="1"/>
    <col min="5" max="7" width="11.28515625" style="104" customWidth="1"/>
    <col min="8" max="8" width="11.28515625" style="104" hidden="1" customWidth="1"/>
    <col min="9" max="11" width="11.28515625" style="104" customWidth="1"/>
    <col min="12" max="12" width="11.28515625" style="104" hidden="1" customWidth="1"/>
    <col min="13" max="15" width="11.28515625" style="104" customWidth="1"/>
    <col min="16" max="16" width="11.28515625" style="104" hidden="1" customWidth="1"/>
    <col min="17" max="17" width="11.28515625" style="104" customWidth="1"/>
    <col min="18" max="16384" width="9.140625" style="104"/>
  </cols>
  <sheetData>
    <row r="1" spans="1:33" s="94" customFormat="1" ht="18.75" customHeight="1">
      <c r="B1" s="2218" t="s">
        <v>405</v>
      </c>
      <c r="C1" s="2087"/>
      <c r="D1" s="2087"/>
      <c r="E1" s="2087"/>
      <c r="F1" s="2087"/>
      <c r="J1" s="799" t="s">
        <v>171</v>
      </c>
      <c r="N1" s="2212" t="s">
        <v>33</v>
      </c>
      <c r="O1" s="2212"/>
      <c r="P1" s="2212"/>
      <c r="Q1" s="2212"/>
      <c r="R1" s="1029"/>
      <c r="S1" s="1029"/>
      <c r="T1" s="1029"/>
      <c r="U1" s="1029"/>
      <c r="V1" s="1029"/>
      <c r="W1" s="1029"/>
      <c r="X1" s="1029"/>
      <c r="Y1" s="1029"/>
      <c r="Z1" s="1029"/>
      <c r="AA1" s="1029"/>
      <c r="AB1" s="1029"/>
      <c r="AC1" s="1029"/>
      <c r="AD1" s="1029"/>
      <c r="AE1" s="1029"/>
      <c r="AF1" s="1029"/>
      <c r="AG1" s="1029"/>
    </row>
    <row r="2" spans="1:33" s="94" customFormat="1" ht="10.5" customHeight="1">
      <c r="B2" s="2213" t="s">
        <v>1</v>
      </c>
      <c r="C2" s="2094"/>
      <c r="D2" s="2094"/>
      <c r="E2" s="2094"/>
      <c r="F2" s="2094"/>
      <c r="I2" s="94" t="s">
        <v>36</v>
      </c>
      <c r="N2" s="2213" t="s">
        <v>2</v>
      </c>
      <c r="O2" s="2214"/>
      <c r="P2" s="2214"/>
      <c r="Q2" s="2214"/>
      <c r="R2" s="1029"/>
      <c r="S2" s="1029"/>
      <c r="T2" s="1029"/>
      <c r="U2" s="1029"/>
      <c r="V2" s="1029"/>
      <c r="W2" s="1029"/>
      <c r="X2" s="1029"/>
      <c r="Y2" s="1029"/>
      <c r="Z2" s="1029"/>
      <c r="AA2" s="1029"/>
      <c r="AB2" s="1029"/>
      <c r="AC2" s="1029"/>
      <c r="AD2" s="1029"/>
      <c r="AE2" s="1029"/>
      <c r="AF2" s="1029"/>
      <c r="AG2" s="1029"/>
    </row>
    <row r="3" spans="1:33" s="94" customFormat="1" ht="13.5" customHeight="1">
      <c r="N3" s="94" t="s">
        <v>3</v>
      </c>
      <c r="R3" s="1029"/>
      <c r="S3" s="1029"/>
      <c r="T3" s="1029"/>
      <c r="U3" s="1029"/>
      <c r="V3" s="1029"/>
      <c r="W3" s="1029"/>
      <c r="X3" s="1029"/>
      <c r="Y3" s="1029"/>
      <c r="Z3" s="1029"/>
      <c r="AA3" s="1029"/>
      <c r="AB3" s="1029"/>
      <c r="AC3" s="1029"/>
      <c r="AD3" s="1029"/>
      <c r="AE3" s="1029"/>
      <c r="AF3" s="1029"/>
      <c r="AG3" s="1029"/>
    </row>
    <row r="4" spans="1:33" s="94" customFormat="1" ht="15" customHeight="1">
      <c r="B4" s="2217" t="s">
        <v>4</v>
      </c>
      <c r="C4" s="2087"/>
      <c r="D4" s="95"/>
      <c r="E4" s="1029"/>
      <c r="F4" s="1029"/>
      <c r="G4" s="1029"/>
      <c r="H4" s="1029"/>
      <c r="I4" s="857" t="s">
        <v>5</v>
      </c>
      <c r="J4" s="89"/>
      <c r="K4" s="89"/>
      <c r="L4" s="89"/>
      <c r="O4" s="96" t="s">
        <v>37</v>
      </c>
      <c r="R4" s="1029"/>
      <c r="S4" s="1029"/>
      <c r="T4" s="1029"/>
      <c r="U4" s="1029"/>
      <c r="V4" s="1029"/>
      <c r="W4" s="1029"/>
      <c r="X4" s="1029"/>
      <c r="Y4" s="1029"/>
      <c r="Z4" s="1029"/>
      <c r="AA4" s="1029"/>
      <c r="AB4" s="1029"/>
      <c r="AC4" s="1029"/>
      <c r="AD4" s="1029"/>
      <c r="AE4" s="1029"/>
      <c r="AF4" s="1029"/>
      <c r="AG4" s="1029"/>
    </row>
    <row r="5" spans="1:33" s="94" customFormat="1" ht="9.75" customHeight="1">
      <c r="B5" s="2223" t="s">
        <v>7</v>
      </c>
      <c r="C5" s="2085"/>
      <c r="D5" s="89"/>
      <c r="E5" s="89"/>
      <c r="R5" s="1029"/>
      <c r="S5" s="1029"/>
      <c r="T5" s="1029"/>
      <c r="U5" s="1029"/>
      <c r="V5" s="1029"/>
      <c r="W5" s="1029"/>
      <c r="X5" s="1029"/>
      <c r="Y5" s="1029"/>
      <c r="Z5" s="1029"/>
      <c r="AA5" s="1029"/>
      <c r="AB5" s="1029"/>
      <c r="AC5" s="1029"/>
      <c r="AD5" s="1029"/>
      <c r="AE5" s="1029"/>
      <c r="AF5" s="1029"/>
      <c r="AG5" s="1029"/>
    </row>
    <row r="6" spans="1:33" s="94" customFormat="1" ht="12" customHeight="1">
      <c r="A6" s="221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29"/>
      <c r="S6" s="1029"/>
      <c r="T6" s="1029"/>
      <c r="U6" s="1029"/>
      <c r="V6" s="1029"/>
      <c r="W6" s="1029"/>
      <c r="X6" s="1029"/>
      <c r="Y6" s="1029"/>
      <c r="Z6" s="1029"/>
      <c r="AA6" s="1029"/>
      <c r="AB6" s="1029"/>
      <c r="AC6" s="1029"/>
      <c r="AD6" s="1029"/>
      <c r="AE6" s="1029"/>
      <c r="AF6" s="1029"/>
      <c r="AG6" s="1029"/>
    </row>
    <row r="7" spans="1:33" s="94" customFormat="1" ht="15.75">
      <c r="A7" s="221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29"/>
      <c r="S7" s="1029"/>
      <c r="T7" s="1029"/>
      <c r="U7" s="1029"/>
      <c r="V7" s="1029"/>
      <c r="W7" s="1029"/>
      <c r="X7" s="1029"/>
      <c r="Y7" s="1029"/>
      <c r="Z7" s="1029"/>
      <c r="AA7" s="1029"/>
      <c r="AB7" s="1029"/>
      <c r="AC7" s="1029"/>
      <c r="AD7" s="1029"/>
      <c r="AE7" s="1029"/>
      <c r="AF7" s="1029"/>
      <c r="AG7" s="1029"/>
    </row>
    <row r="8" spans="1:33" s="94" customFormat="1" ht="9" customHeight="1">
      <c r="A8" s="1264" t="s">
        <v>301</v>
      </c>
      <c r="B8" s="1264" t="s">
        <v>302</v>
      </c>
      <c r="R8" s="1029"/>
      <c r="S8" s="1029"/>
      <c r="T8" s="1029"/>
      <c r="U8" s="1029"/>
      <c r="V8" s="1029"/>
      <c r="W8" s="1029"/>
      <c r="X8" s="1029"/>
      <c r="Y8" s="1029"/>
      <c r="Z8" s="1029"/>
      <c r="AA8" s="1029"/>
      <c r="AB8" s="1029"/>
      <c r="AC8" s="1029"/>
      <c r="AD8" s="1029"/>
      <c r="AE8" s="1029"/>
      <c r="AF8" s="1029"/>
      <c r="AG8" s="1029"/>
    </row>
    <row r="9" spans="1:33" s="94" customFormat="1">
      <c r="A9" s="2219" t="s">
        <v>9</v>
      </c>
      <c r="B9" s="2209" t="s">
        <v>10</v>
      </c>
      <c r="C9" s="2210"/>
      <c r="D9" s="2210"/>
      <c r="E9" s="2210"/>
      <c r="F9" s="2210"/>
      <c r="G9" s="2210"/>
      <c r="H9" s="2210"/>
      <c r="I9" s="2211"/>
      <c r="J9" s="2209" t="s">
        <v>11</v>
      </c>
      <c r="K9" s="2210"/>
      <c r="L9" s="2210"/>
      <c r="M9" s="2210"/>
      <c r="N9" s="2210"/>
      <c r="O9" s="2210"/>
      <c r="P9" s="2210"/>
      <c r="Q9" s="2211"/>
      <c r="R9" s="1029"/>
      <c r="S9" s="1029"/>
      <c r="T9" s="1029"/>
      <c r="U9" s="1029"/>
      <c r="V9" s="1029"/>
      <c r="W9" s="1029"/>
      <c r="X9" s="1029"/>
      <c r="Y9" s="1029"/>
      <c r="Z9" s="1029"/>
      <c r="AA9" s="1029"/>
      <c r="AB9" s="1029"/>
      <c r="AC9" s="1029"/>
      <c r="AD9" s="1029"/>
      <c r="AE9" s="1029"/>
      <c r="AF9" s="1029"/>
      <c r="AG9" s="1029"/>
    </row>
    <row r="10" spans="1:33" s="94" customFormat="1">
      <c r="A10" s="2220"/>
      <c r="B10" s="2207" t="s">
        <v>458</v>
      </c>
      <c r="C10" s="2208"/>
      <c r="D10" s="2208"/>
      <c r="E10" s="2222"/>
      <c r="F10" s="2207" t="s">
        <v>459</v>
      </c>
      <c r="G10" s="2101"/>
      <c r="H10" s="2101"/>
      <c r="I10" s="2102"/>
      <c r="J10" s="2207" t="s">
        <v>458</v>
      </c>
      <c r="K10" s="2208"/>
      <c r="L10" s="2208"/>
      <c r="M10" s="2222"/>
      <c r="N10" s="2207" t="s">
        <v>459</v>
      </c>
      <c r="O10" s="2101"/>
      <c r="P10" s="2101"/>
      <c r="Q10" s="2102"/>
      <c r="R10" s="1029"/>
      <c r="S10" s="1029"/>
      <c r="T10" s="1029"/>
      <c r="U10" s="1029"/>
      <c r="V10" s="1029"/>
      <c r="W10" s="1029"/>
      <c r="X10" s="1029"/>
      <c r="Y10" s="1029"/>
      <c r="Z10" s="1029"/>
      <c r="AA10" s="1029"/>
      <c r="AB10" s="1029"/>
      <c r="AC10" s="1029"/>
      <c r="AD10" s="1029"/>
      <c r="AE10" s="1029"/>
      <c r="AF10" s="1029"/>
      <c r="AG10" s="1029"/>
    </row>
    <row r="11" spans="1:33" s="94" customFormat="1">
      <c r="A11" s="2220"/>
      <c r="B11" s="2207" t="s">
        <v>14</v>
      </c>
      <c r="C11" s="2208"/>
      <c r="E11" s="88">
        <v>3600</v>
      </c>
      <c r="F11" s="2207" t="s">
        <v>14</v>
      </c>
      <c r="G11" s="2208"/>
      <c r="H11" s="97"/>
      <c r="I11" s="88">
        <v>4800</v>
      </c>
      <c r="J11" s="2207" t="s">
        <v>14</v>
      </c>
      <c r="K11" s="2208"/>
      <c r="L11" s="97"/>
      <c r="M11" s="88">
        <f>E11</f>
        <v>3600</v>
      </c>
      <c r="N11" s="2207" t="s">
        <v>14</v>
      </c>
      <c r="O11" s="2208"/>
      <c r="P11" s="97"/>
      <c r="Q11" s="88">
        <f>I11</f>
        <v>4800</v>
      </c>
      <c r="R11" s="1029"/>
      <c r="S11" s="1029"/>
      <c r="T11" s="1029"/>
      <c r="U11" s="1029"/>
      <c r="V11" s="1029"/>
      <c r="W11" s="1029"/>
      <c r="X11" s="1029"/>
      <c r="Y11" s="1029"/>
      <c r="Z11" s="1029"/>
      <c r="AA11" s="1029"/>
      <c r="AB11" s="1029"/>
      <c r="AC11" s="1029"/>
      <c r="AD11" s="1029"/>
      <c r="AE11" s="1029"/>
      <c r="AF11" s="1029"/>
      <c r="AG11" s="1029"/>
    </row>
    <row r="12" spans="1:33" s="99" customFormat="1" ht="35.25" customHeight="1">
      <c r="A12" s="2221"/>
      <c r="B12" s="98" t="s">
        <v>16</v>
      </c>
      <c r="C12" s="98" t="s">
        <v>17</v>
      </c>
      <c r="D12" s="98"/>
      <c r="E12" s="98" t="s">
        <v>18</v>
      </c>
      <c r="F12" s="98" t="s">
        <v>16</v>
      </c>
      <c r="G12" s="98" t="s">
        <v>17</v>
      </c>
      <c r="H12" s="98"/>
      <c r="I12" s="98" t="s">
        <v>18</v>
      </c>
      <c r="J12" s="98" t="s">
        <v>16</v>
      </c>
      <c r="K12" s="98" t="s">
        <v>17</v>
      </c>
      <c r="L12" s="98"/>
      <c r="M12" s="98" t="s">
        <v>18</v>
      </c>
      <c r="N12" s="98" t="s">
        <v>16</v>
      </c>
      <c r="O12" s="98" t="s">
        <v>17</v>
      </c>
      <c r="P12" s="98"/>
      <c r="Q12" s="98" t="s">
        <v>18</v>
      </c>
    </row>
    <row r="13" spans="1:33" s="101" customFormat="1" ht="12" thickBot="1">
      <c r="A13" s="100">
        <v>1</v>
      </c>
      <c r="B13" s="100">
        <v>2</v>
      </c>
      <c r="C13" s="100">
        <v>3</v>
      </c>
      <c r="D13" s="100"/>
      <c r="E13" s="100">
        <v>4</v>
      </c>
      <c r="F13" s="100">
        <v>5</v>
      </c>
      <c r="G13" s="100">
        <v>6</v>
      </c>
      <c r="H13" s="100"/>
      <c r="I13" s="100">
        <v>7</v>
      </c>
      <c r="J13" s="100">
        <v>8</v>
      </c>
      <c r="K13" s="100">
        <v>9</v>
      </c>
      <c r="L13" s="100"/>
      <c r="M13" s="100">
        <v>10</v>
      </c>
      <c r="N13" s="100">
        <v>11</v>
      </c>
      <c r="O13" s="100">
        <v>12</v>
      </c>
      <c r="P13" s="100"/>
      <c r="Q13" s="100">
        <v>13</v>
      </c>
    </row>
    <row r="14" spans="1:33" s="99" customFormat="1">
      <c r="A14" s="102">
        <v>0</v>
      </c>
      <c r="B14" s="1112"/>
      <c r="C14" s="1122"/>
      <c r="D14" s="1122"/>
      <c r="E14" s="2028">
        <v>286.67160034179699</v>
      </c>
      <c r="F14" s="1792"/>
      <c r="G14" s="1287"/>
      <c r="H14" s="1287"/>
      <c r="I14" s="2028">
        <v>556.23748779296898</v>
      </c>
      <c r="J14" s="1792"/>
      <c r="K14" s="1287"/>
      <c r="L14" s="1287"/>
      <c r="M14" s="1287"/>
      <c r="N14" s="1792"/>
      <c r="O14" s="1287"/>
      <c r="P14" s="1287"/>
      <c r="Q14" s="1287"/>
    </row>
    <row r="15" spans="1:33" s="1460" customFormat="1" ht="14.25">
      <c r="A15" s="1458">
        <v>1</v>
      </c>
      <c r="B15" s="1112"/>
      <c r="C15" s="1459"/>
      <c r="D15" s="1122"/>
      <c r="E15" s="2029">
        <v>285.08503723144605</v>
      </c>
      <c r="F15" s="1557"/>
      <c r="G15" s="1122"/>
      <c r="H15" s="1564"/>
      <c r="I15" s="2029">
        <v>522.02258300781307</v>
      </c>
      <c r="J15" s="1454"/>
      <c r="K15" s="1459"/>
      <c r="L15" s="1459"/>
      <c r="M15" s="1914"/>
      <c r="N15" s="1454"/>
      <c r="O15" s="1459"/>
      <c r="P15" s="1459"/>
      <c r="Q15" s="1914"/>
    </row>
    <row r="16" spans="1:33" s="99" customFormat="1" ht="14.25">
      <c r="A16" s="102">
        <v>2</v>
      </c>
      <c r="B16" s="1112"/>
      <c r="C16" s="1122"/>
      <c r="D16" s="1122"/>
      <c r="E16" s="2029">
        <v>284.46842956543003</v>
      </c>
      <c r="F16" s="1558"/>
      <c r="G16" s="1122"/>
      <c r="H16" s="1565"/>
      <c r="I16" s="2029">
        <v>583.41680908203114</v>
      </c>
      <c r="J16" s="1112"/>
      <c r="K16" s="1122"/>
      <c r="L16" s="1122"/>
      <c r="M16" s="1914"/>
      <c r="N16" s="1112"/>
      <c r="O16" s="1122"/>
      <c r="P16" s="1122"/>
      <c r="Q16" s="1914"/>
    </row>
    <row r="17" spans="1:17" s="99" customFormat="1" ht="14.25">
      <c r="A17" s="102">
        <v>3</v>
      </c>
      <c r="B17" s="1112"/>
      <c r="C17" s="1122"/>
      <c r="D17" s="1122"/>
      <c r="E17" s="2029">
        <v>283.92456054687602</v>
      </c>
      <c r="F17" s="1558"/>
      <c r="G17" s="1122"/>
      <c r="H17" s="1565"/>
      <c r="I17" s="2029">
        <v>551.02749633789108</v>
      </c>
      <c r="J17" s="1112"/>
      <c r="K17" s="1122"/>
      <c r="L17" s="1122"/>
      <c r="M17" s="1914"/>
      <c r="N17" s="1112"/>
      <c r="O17" s="1122"/>
      <c r="P17" s="1122"/>
      <c r="Q17" s="1914"/>
    </row>
    <row r="18" spans="1:17" s="99" customFormat="1" ht="14.25">
      <c r="A18" s="102">
        <v>4</v>
      </c>
      <c r="B18" s="1112"/>
      <c r="C18" s="1122"/>
      <c r="D18" s="1122"/>
      <c r="E18" s="2029">
        <v>284.36105346679699</v>
      </c>
      <c r="F18" s="1558"/>
      <c r="G18" s="1122"/>
      <c r="H18" s="1565"/>
      <c r="I18" s="2029">
        <v>513.71913146972599</v>
      </c>
      <c r="J18" s="1112"/>
      <c r="K18" s="1122"/>
      <c r="L18" s="1122"/>
      <c r="M18" s="1914"/>
      <c r="N18" s="1112"/>
      <c r="O18" s="1122"/>
      <c r="P18" s="1122"/>
      <c r="Q18" s="1914"/>
    </row>
    <row r="19" spans="1:17" s="99" customFormat="1" ht="14.25">
      <c r="A19" s="102">
        <v>5</v>
      </c>
      <c r="B19" s="1112"/>
      <c r="C19" s="1122"/>
      <c r="D19" s="1122"/>
      <c r="E19" s="2029">
        <v>285.00538635253901</v>
      </c>
      <c r="F19" s="1558"/>
      <c r="G19" s="1122"/>
      <c r="H19" s="1565"/>
      <c r="I19" s="2029">
        <v>570.07312011718705</v>
      </c>
      <c r="J19" s="1112"/>
      <c r="K19" s="1122"/>
      <c r="L19" s="1122"/>
      <c r="M19" s="1914"/>
      <c r="N19" s="1112"/>
      <c r="O19" s="1122"/>
      <c r="P19" s="1122"/>
      <c r="Q19" s="1914"/>
    </row>
    <row r="20" spans="1:17" s="99" customFormat="1" ht="14.25">
      <c r="A20" s="102">
        <v>6</v>
      </c>
      <c r="B20" s="1112"/>
      <c r="C20" s="1122"/>
      <c r="D20" s="1122"/>
      <c r="E20" s="2029">
        <v>285.86795043945403</v>
      </c>
      <c r="F20" s="1558"/>
      <c r="G20" s="1122"/>
      <c r="H20" s="1565"/>
      <c r="I20" s="2029">
        <v>637.41870117187511</v>
      </c>
      <c r="J20" s="1112"/>
      <c r="K20" s="1122"/>
      <c r="L20" s="1122"/>
      <c r="M20" s="1914"/>
      <c r="N20" s="1112"/>
      <c r="O20" s="1122"/>
      <c r="P20" s="1122"/>
      <c r="Q20" s="1914"/>
    </row>
    <row r="21" spans="1:17" s="99" customFormat="1" ht="14.25">
      <c r="A21" s="102">
        <v>7</v>
      </c>
      <c r="B21" s="1112"/>
      <c r="C21" s="1122"/>
      <c r="D21" s="1122"/>
      <c r="E21" s="2029">
        <v>286.00305175781199</v>
      </c>
      <c r="F21" s="1558"/>
      <c r="G21" s="1122"/>
      <c r="H21" s="1565"/>
      <c r="I21" s="2029">
        <v>666.97436523437511</v>
      </c>
      <c r="J21" s="1112"/>
      <c r="K21" s="1122"/>
      <c r="L21" s="1122"/>
      <c r="M21" s="1914"/>
      <c r="N21" s="1112"/>
      <c r="O21" s="1122"/>
      <c r="P21" s="1122"/>
      <c r="Q21" s="1914"/>
    </row>
    <row r="22" spans="1:17" s="99" customFormat="1" ht="14.25">
      <c r="A22" s="102">
        <v>8</v>
      </c>
      <c r="B22" s="1112"/>
      <c r="C22" s="1122"/>
      <c r="D22" s="1122"/>
      <c r="E22" s="2029">
        <v>284.53771972656205</v>
      </c>
      <c r="F22" s="1558"/>
      <c r="G22" s="1122"/>
      <c r="H22" s="1565"/>
      <c r="I22" s="2029">
        <v>701.64309692382801</v>
      </c>
      <c r="J22" s="1112"/>
      <c r="K22" s="1122"/>
      <c r="L22" s="1122"/>
      <c r="M22" s="1914"/>
      <c r="N22" s="1112"/>
      <c r="O22" s="1122"/>
      <c r="P22" s="1122"/>
      <c r="Q22" s="1914"/>
    </row>
    <row r="23" spans="1:17" s="99" customFormat="1" ht="14.25">
      <c r="A23" s="102">
        <v>9</v>
      </c>
      <c r="B23" s="1112"/>
      <c r="C23" s="1122"/>
      <c r="D23" s="1122"/>
      <c r="E23" s="2029">
        <v>284.48576354980503</v>
      </c>
      <c r="F23" s="1558"/>
      <c r="G23" s="1122"/>
      <c r="H23" s="1565"/>
      <c r="I23" s="2029">
        <v>742.05526733398403</v>
      </c>
      <c r="J23" s="1112"/>
      <c r="K23" s="1122"/>
      <c r="L23" s="1122"/>
      <c r="M23" s="1914"/>
      <c r="N23" s="1112"/>
      <c r="O23" s="1122"/>
      <c r="P23" s="1122"/>
      <c r="Q23" s="1914"/>
    </row>
    <row r="24" spans="1:17" s="99" customFormat="1" ht="14.25">
      <c r="A24" s="102">
        <v>10</v>
      </c>
      <c r="B24" s="1112"/>
      <c r="C24" s="1122"/>
      <c r="D24" s="1122"/>
      <c r="E24" s="2029">
        <v>284.87025451660202</v>
      </c>
      <c r="F24" s="1558"/>
      <c r="G24" s="1122"/>
      <c r="H24" s="1565"/>
      <c r="I24" s="2029">
        <v>778.32440185546909</v>
      </c>
      <c r="J24" s="1112"/>
      <c r="K24" s="1122"/>
      <c r="L24" s="1122"/>
      <c r="M24" s="1914"/>
      <c r="N24" s="1112"/>
      <c r="O24" s="1122"/>
      <c r="P24" s="1122"/>
      <c r="Q24" s="1914"/>
    </row>
    <row r="25" spans="1:17" s="99" customFormat="1" ht="14.25">
      <c r="A25" s="102">
        <v>11</v>
      </c>
      <c r="B25" s="1112"/>
      <c r="C25" s="1122"/>
      <c r="D25" s="1122"/>
      <c r="E25" s="2029">
        <v>284.43379211425798</v>
      </c>
      <c r="F25" s="1558"/>
      <c r="G25" s="1122"/>
      <c r="H25" s="1565"/>
      <c r="I25" s="2029">
        <v>819.02416992187511</v>
      </c>
      <c r="J25" s="1112"/>
      <c r="K25" s="1122"/>
      <c r="L25" s="1122"/>
      <c r="M25" s="1914"/>
      <c r="N25" s="1112"/>
      <c r="O25" s="1122"/>
      <c r="P25" s="1122"/>
      <c r="Q25" s="1914"/>
    </row>
    <row r="26" spans="1:17" s="99" customFormat="1" ht="14.25">
      <c r="A26" s="102">
        <v>12</v>
      </c>
      <c r="B26" s="1112"/>
      <c r="C26" s="1122"/>
      <c r="D26" s="1122"/>
      <c r="E26" s="2029">
        <v>284.26405334472702</v>
      </c>
      <c r="F26" s="1558"/>
      <c r="G26" s="1122"/>
      <c r="H26" s="1565"/>
      <c r="I26" s="2029">
        <v>694.364990234375</v>
      </c>
      <c r="J26" s="1112"/>
      <c r="K26" s="1122"/>
      <c r="L26" s="1122"/>
      <c r="M26" s="1914"/>
      <c r="N26" s="1112"/>
      <c r="O26" s="1122"/>
      <c r="P26" s="1122"/>
      <c r="Q26" s="1914"/>
    </row>
    <row r="27" spans="1:17" s="99" customFormat="1" ht="14.25">
      <c r="A27" s="102">
        <v>13</v>
      </c>
      <c r="B27" s="1112"/>
      <c r="C27" s="1122"/>
      <c r="D27" s="1122"/>
      <c r="E27" s="2029">
        <v>283.81718444824202</v>
      </c>
      <c r="F27" s="1558"/>
      <c r="G27" s="1122"/>
      <c r="H27" s="1565"/>
      <c r="I27" s="2029">
        <v>817.93292236328205</v>
      </c>
      <c r="J27" s="1112"/>
      <c r="K27" s="1122"/>
      <c r="L27" s="1122"/>
      <c r="M27" s="1914"/>
      <c r="N27" s="1112"/>
      <c r="O27" s="1122"/>
      <c r="P27" s="1122"/>
      <c r="Q27" s="1914"/>
    </row>
    <row r="28" spans="1:17" s="99" customFormat="1" ht="14.25">
      <c r="A28" s="102">
        <v>14</v>
      </c>
      <c r="B28" s="1112"/>
      <c r="C28" s="1122"/>
      <c r="D28" s="1122"/>
      <c r="E28" s="2029">
        <v>283.68901062011702</v>
      </c>
      <c r="F28" s="1558"/>
      <c r="G28" s="1122"/>
      <c r="H28" s="1565"/>
      <c r="I28" s="2029">
        <v>955.42999267578114</v>
      </c>
      <c r="J28" s="1112"/>
      <c r="K28" s="1122"/>
      <c r="L28" s="1122"/>
      <c r="M28" s="1914"/>
      <c r="N28" s="1112"/>
      <c r="O28" s="1122"/>
      <c r="P28" s="1122"/>
      <c r="Q28" s="1914"/>
    </row>
    <row r="29" spans="1:17" s="99" customFormat="1" ht="14.25">
      <c r="A29" s="102">
        <v>15</v>
      </c>
      <c r="B29" s="1112"/>
      <c r="C29" s="1122"/>
      <c r="D29" s="1122"/>
      <c r="E29" s="2029">
        <v>283.02044677734398</v>
      </c>
      <c r="F29" s="1558"/>
      <c r="G29" s="1122"/>
      <c r="H29" s="1565"/>
      <c r="I29" s="2029">
        <v>722.23715209960903</v>
      </c>
      <c r="J29" s="1112"/>
      <c r="K29" s="1122"/>
      <c r="L29" s="1122"/>
      <c r="M29" s="1914"/>
      <c r="N29" s="1112"/>
      <c r="O29" s="1122"/>
      <c r="P29" s="1122"/>
      <c r="Q29" s="1914"/>
    </row>
    <row r="30" spans="1:17" s="99" customFormat="1" ht="14.25">
      <c r="A30" s="102">
        <v>16</v>
      </c>
      <c r="B30" s="1112"/>
      <c r="C30" s="1122"/>
      <c r="D30" s="1122"/>
      <c r="E30" s="2029">
        <v>284.31948852539006</v>
      </c>
      <c r="F30" s="1558"/>
      <c r="G30" s="1122"/>
      <c r="H30" s="1565"/>
      <c r="I30" s="2029">
        <v>712.73513793945403</v>
      </c>
      <c r="J30" s="1112"/>
      <c r="K30" s="1122"/>
      <c r="L30" s="1122"/>
      <c r="M30" s="1914"/>
      <c r="N30" s="1112"/>
      <c r="O30" s="1122"/>
      <c r="P30" s="1122"/>
      <c r="Q30" s="1914"/>
    </row>
    <row r="31" spans="1:17" s="103" customFormat="1" ht="14.25">
      <c r="A31" s="102">
        <v>17</v>
      </c>
      <c r="B31" s="1112"/>
      <c r="C31" s="1122"/>
      <c r="D31" s="1122"/>
      <c r="E31" s="2029">
        <v>284.44071960449298</v>
      </c>
      <c r="F31" s="1558"/>
      <c r="G31" s="1122"/>
      <c r="H31" s="1565"/>
      <c r="I31" s="2029">
        <v>697.30606079101608</v>
      </c>
      <c r="J31" s="1112"/>
      <c r="K31" s="1122"/>
      <c r="L31" s="1122"/>
      <c r="M31" s="1914"/>
      <c r="N31" s="1112"/>
      <c r="O31" s="1122"/>
      <c r="P31" s="1122"/>
      <c r="Q31" s="1914"/>
    </row>
    <row r="32" spans="1:17" s="103" customFormat="1" ht="14.25">
      <c r="A32" s="102">
        <v>18</v>
      </c>
      <c r="B32" s="1112"/>
      <c r="C32" s="1122"/>
      <c r="D32" s="1122"/>
      <c r="E32" s="2029">
        <v>284.12548828125</v>
      </c>
      <c r="F32" s="1558"/>
      <c r="G32" s="1122"/>
      <c r="H32" s="1565"/>
      <c r="I32" s="2029">
        <v>715.02490234375</v>
      </c>
      <c r="J32" s="1112"/>
      <c r="K32" s="1122"/>
      <c r="L32" s="1122"/>
      <c r="M32" s="1914"/>
      <c r="N32" s="1112"/>
      <c r="O32" s="1122"/>
      <c r="P32" s="1122"/>
      <c r="Q32" s="1914"/>
    </row>
    <row r="33" spans="1:33" s="103" customFormat="1" ht="14.25">
      <c r="A33" s="102">
        <v>19</v>
      </c>
      <c r="B33" s="1112"/>
      <c r="C33" s="1122"/>
      <c r="D33" s="1122"/>
      <c r="E33" s="2029">
        <v>284.31254577636702</v>
      </c>
      <c r="F33" s="1558"/>
      <c r="G33" s="1122"/>
      <c r="H33" s="1565"/>
      <c r="I33" s="2029">
        <v>714.92098999023403</v>
      </c>
      <c r="J33" s="1112"/>
      <c r="K33" s="1122"/>
      <c r="L33" s="1122"/>
      <c r="M33" s="1914"/>
      <c r="N33" s="1112"/>
      <c r="O33" s="1122"/>
      <c r="P33" s="1122"/>
      <c r="Q33" s="1914"/>
    </row>
    <row r="34" spans="1:33" s="103" customFormat="1" ht="14.25">
      <c r="A34" s="102">
        <v>20</v>
      </c>
      <c r="B34" s="1112"/>
      <c r="C34" s="1122"/>
      <c r="D34" s="1122"/>
      <c r="E34" s="2029">
        <v>281.05976867675702</v>
      </c>
      <c r="F34" s="1558"/>
      <c r="G34" s="1122"/>
      <c r="H34" s="1565"/>
      <c r="I34" s="2029">
        <v>701.84399414062602</v>
      </c>
      <c r="J34" s="1112"/>
      <c r="K34" s="1122"/>
      <c r="L34" s="1122"/>
      <c r="M34" s="1914"/>
      <c r="N34" s="1112"/>
      <c r="O34" s="1122"/>
      <c r="P34" s="1122"/>
      <c r="Q34" s="1914"/>
    </row>
    <row r="35" spans="1:33" s="103" customFormat="1" ht="14.25">
      <c r="A35" s="102">
        <v>21</v>
      </c>
      <c r="B35" s="1112"/>
      <c r="C35" s="1122"/>
      <c r="D35" s="1122"/>
      <c r="E35" s="2029">
        <v>281.17407226562506</v>
      </c>
      <c r="F35" s="1558"/>
      <c r="G35" s="1122"/>
      <c r="H35" s="1565"/>
      <c r="I35" s="2029">
        <v>707.55630493164108</v>
      </c>
      <c r="J35" s="1112"/>
      <c r="K35" s="1122"/>
      <c r="L35" s="1122"/>
      <c r="M35" s="1914"/>
      <c r="N35" s="1112"/>
      <c r="O35" s="1122"/>
      <c r="P35" s="1122"/>
      <c r="Q35" s="1914"/>
    </row>
    <row r="36" spans="1:33" s="103" customFormat="1" ht="14.25">
      <c r="A36" s="102">
        <v>22</v>
      </c>
      <c r="B36" s="1112"/>
      <c r="C36" s="1122"/>
      <c r="D36" s="1122"/>
      <c r="E36" s="2029">
        <v>280.95584106445301</v>
      </c>
      <c r="F36" s="1558"/>
      <c r="G36" s="1122"/>
      <c r="H36" s="1565"/>
      <c r="I36" s="2029">
        <v>739.82785034179699</v>
      </c>
      <c r="J36" s="1112"/>
      <c r="K36" s="1122"/>
      <c r="L36" s="1122"/>
      <c r="M36" s="1914"/>
      <c r="N36" s="1112"/>
      <c r="O36" s="1122"/>
      <c r="P36" s="1122"/>
      <c r="Q36" s="1914"/>
    </row>
    <row r="37" spans="1:33" s="103" customFormat="1" ht="15" thickBot="1">
      <c r="A37" s="102">
        <v>23</v>
      </c>
      <c r="B37" s="1112"/>
      <c r="C37" s="1122"/>
      <c r="D37" s="1286"/>
      <c r="E37" s="2030">
        <v>285.39335632324202</v>
      </c>
      <c r="F37" s="1558"/>
      <c r="G37" s="1565"/>
      <c r="H37" s="1565"/>
      <c r="I37" s="2030">
        <v>645.22329711914097</v>
      </c>
      <c r="J37" s="1112"/>
      <c r="K37" s="1122"/>
      <c r="L37" s="1122"/>
      <c r="M37" s="1914"/>
      <c r="N37" s="1112"/>
      <c r="O37" s="1122"/>
      <c r="P37" s="1122"/>
      <c r="Q37" s="1914"/>
    </row>
    <row r="38" spans="1:33" s="103" customFormat="1" ht="15">
      <c r="A38" s="102" t="s">
        <v>19</v>
      </c>
      <c r="B38" s="1181"/>
      <c r="C38" s="1181"/>
      <c r="D38" s="1181"/>
      <c r="E38" s="1566">
        <f>SUM(E14:E37)</f>
        <v>6820.2865753173855</v>
      </c>
      <c r="F38" s="1814"/>
      <c r="G38" s="1814"/>
      <c r="H38" s="1814"/>
      <c r="I38" s="1566">
        <f>SUM(I14:I37)</f>
        <v>16466.34022521973</v>
      </c>
      <c r="J38" s="1815"/>
      <c r="K38" s="1815"/>
      <c r="L38" s="1815"/>
      <c r="M38" s="1566">
        <f>SUM(M14:M37)</f>
        <v>0</v>
      </c>
      <c r="N38" s="1815"/>
      <c r="O38" s="1815"/>
      <c r="P38" s="1815"/>
      <c r="Q38" s="1566">
        <f>SUM(Q14:Q37)</f>
        <v>0</v>
      </c>
    </row>
    <row r="39" spans="1:33" s="94" customFormat="1" ht="12.75" customHeight="1">
      <c r="A39" s="94" t="s">
        <v>20</v>
      </c>
      <c r="R39" s="1029"/>
      <c r="S39" s="1029"/>
      <c r="T39" s="1029"/>
      <c r="U39" s="1029"/>
      <c r="V39" s="1029"/>
      <c r="W39" s="1029"/>
      <c r="X39" s="1029"/>
      <c r="Y39" s="1029"/>
      <c r="Z39" s="1029"/>
      <c r="AA39" s="1029"/>
      <c r="AB39" s="1029"/>
      <c r="AC39" s="1029"/>
      <c r="AD39" s="1029"/>
      <c r="AE39" s="1029"/>
      <c r="AF39" s="1029"/>
      <c r="AG39" s="1029"/>
    </row>
    <row r="40" spans="1:33" s="94" customFormat="1" ht="12.75" customHeight="1">
      <c r="A40" s="94" t="s">
        <v>21</v>
      </c>
      <c r="R40" s="1029"/>
      <c r="S40" s="1029"/>
      <c r="T40" s="1029"/>
      <c r="U40" s="1029"/>
      <c r="V40" s="1029"/>
      <c r="W40" s="1029"/>
      <c r="X40" s="1029"/>
      <c r="Y40" s="1029"/>
      <c r="Z40" s="1029"/>
      <c r="AA40" s="1029"/>
      <c r="AB40" s="1029"/>
      <c r="AC40" s="1029"/>
      <c r="AD40" s="1029"/>
      <c r="AE40" s="1029"/>
      <c r="AF40" s="1029"/>
      <c r="AG40" s="1029"/>
    </row>
    <row r="41" spans="1:33">
      <c r="A41" s="94" t="s">
        <v>563</v>
      </c>
      <c r="K41" s="94"/>
      <c r="L41" s="94"/>
      <c r="M41" s="94"/>
      <c r="N41" s="94"/>
      <c r="O41" s="94"/>
      <c r="P41" s="94"/>
      <c r="Q41" s="94"/>
      <c r="R41" s="1030"/>
      <c r="S41" s="1030"/>
      <c r="T41" s="1030"/>
      <c r="U41" s="1030"/>
      <c r="V41" s="1030"/>
      <c r="W41" s="1030"/>
      <c r="X41" s="1030"/>
      <c r="Y41" s="1030"/>
      <c r="Z41" s="1030"/>
      <c r="AA41" s="1030"/>
      <c r="AB41" s="1030"/>
      <c r="AC41" s="1030"/>
      <c r="AD41" s="1030"/>
      <c r="AE41" s="1030"/>
      <c r="AF41" s="1030"/>
      <c r="AG41" s="1030"/>
    </row>
    <row r="42" spans="1:33">
      <c r="A42" s="94" t="s">
        <v>23</v>
      </c>
      <c r="R42" s="1030"/>
      <c r="S42" s="1030"/>
      <c r="T42" s="1030"/>
      <c r="U42" s="1030"/>
      <c r="V42" s="1030"/>
      <c r="W42" s="1030"/>
      <c r="X42" s="1030"/>
      <c r="Y42" s="1030"/>
      <c r="Z42" s="1030"/>
      <c r="AA42" s="1030"/>
      <c r="AB42" s="1030"/>
      <c r="AC42" s="1030"/>
      <c r="AD42" s="1030"/>
      <c r="AE42" s="1030"/>
      <c r="AF42" s="1030"/>
      <c r="AG42" s="1030"/>
    </row>
    <row r="43" spans="1:33">
      <c r="R43" s="1030"/>
      <c r="S43" s="1030"/>
      <c r="T43" s="1030"/>
      <c r="U43" s="1030"/>
      <c r="V43" s="1030"/>
      <c r="W43" s="1030"/>
      <c r="X43" s="1030"/>
      <c r="Y43" s="1030"/>
      <c r="Z43" s="1030"/>
      <c r="AA43" s="1030"/>
      <c r="AB43" s="1030"/>
      <c r="AC43" s="1030"/>
      <c r="AD43" s="1030"/>
      <c r="AE43" s="1030"/>
      <c r="AF43" s="1030"/>
      <c r="AG43" s="1030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117" customWidth="1"/>
    <col min="2" max="3" width="11.28515625" style="117" customWidth="1"/>
    <col min="4" max="4" width="11.28515625" style="117" hidden="1" customWidth="1"/>
    <col min="5" max="7" width="11.28515625" style="117" customWidth="1"/>
    <col min="8" max="8" width="11.28515625" style="117" hidden="1" customWidth="1"/>
    <col min="9" max="11" width="11.28515625" style="117" customWidth="1"/>
    <col min="12" max="12" width="11.28515625" style="117" hidden="1" customWidth="1"/>
    <col min="13" max="15" width="11.28515625" style="117" customWidth="1"/>
    <col min="16" max="16" width="11.28515625" style="117" hidden="1" customWidth="1"/>
    <col min="17" max="17" width="11.28515625" style="117" customWidth="1"/>
    <col min="18" max="16384" width="9.140625" style="117"/>
  </cols>
  <sheetData>
    <row r="1" spans="1:33" s="105" customFormat="1" ht="18.75" customHeight="1">
      <c r="B1" s="2236" t="s">
        <v>405</v>
      </c>
      <c r="C1" s="2087"/>
      <c r="D1" s="2087"/>
      <c r="E1" s="2087"/>
      <c r="F1" s="2087"/>
      <c r="J1" s="799" t="s">
        <v>171</v>
      </c>
      <c r="N1" s="2230" t="s">
        <v>33</v>
      </c>
      <c r="O1" s="2230"/>
      <c r="P1" s="2230"/>
      <c r="Q1" s="2230"/>
      <c r="R1" s="1027"/>
      <c r="S1" s="1027"/>
      <c r="T1" s="1027"/>
      <c r="U1" s="1027"/>
      <c r="V1" s="1027"/>
      <c r="W1" s="1027"/>
      <c r="X1" s="1027"/>
      <c r="Y1" s="1027"/>
      <c r="Z1" s="1027"/>
      <c r="AA1" s="1027"/>
      <c r="AB1" s="1027"/>
      <c r="AC1" s="1027"/>
      <c r="AD1" s="1027"/>
      <c r="AE1" s="1027"/>
      <c r="AF1" s="1027"/>
      <c r="AG1" s="1027"/>
    </row>
    <row r="2" spans="1:33" s="105" customFormat="1" ht="10.5" customHeight="1">
      <c r="B2" s="2231" t="s">
        <v>1</v>
      </c>
      <c r="C2" s="2094"/>
      <c r="D2" s="2094"/>
      <c r="E2" s="2094"/>
      <c r="F2" s="2094"/>
      <c r="N2" s="2231" t="s">
        <v>2</v>
      </c>
      <c r="O2" s="2232"/>
      <c r="P2" s="2232"/>
      <c r="Q2" s="2232"/>
      <c r="R2" s="1027"/>
      <c r="S2" s="1027"/>
      <c r="T2" s="1027"/>
      <c r="U2" s="1027"/>
      <c r="V2" s="1027"/>
      <c r="W2" s="1027"/>
      <c r="X2" s="1027"/>
      <c r="Y2" s="1027"/>
      <c r="Z2" s="1027"/>
      <c r="AA2" s="1027"/>
      <c r="AB2" s="1027"/>
      <c r="AC2" s="1027"/>
      <c r="AD2" s="1027"/>
      <c r="AE2" s="1027"/>
      <c r="AF2" s="1027"/>
      <c r="AG2" s="1027"/>
    </row>
    <row r="3" spans="1:33" s="105" customFormat="1" ht="13.5" customHeight="1">
      <c r="N3" s="105" t="s">
        <v>3</v>
      </c>
      <c r="R3" s="1027"/>
      <c r="S3" s="1027"/>
      <c r="T3" s="1027"/>
      <c r="U3" s="1027"/>
      <c r="V3" s="1027"/>
      <c r="W3" s="1027"/>
      <c r="X3" s="1027"/>
      <c r="Y3" s="1027"/>
      <c r="Z3" s="1027"/>
      <c r="AA3" s="1027"/>
      <c r="AB3" s="1027"/>
      <c r="AC3" s="1027"/>
      <c r="AD3" s="1027"/>
      <c r="AE3" s="1027"/>
      <c r="AF3" s="1027"/>
      <c r="AG3" s="1027"/>
    </row>
    <row r="4" spans="1:33" s="105" customFormat="1" ht="15" customHeight="1">
      <c r="B4" s="2235" t="s">
        <v>4</v>
      </c>
      <c r="C4" s="2087"/>
      <c r="D4" s="107"/>
      <c r="E4" s="1027"/>
      <c r="F4" s="1027"/>
      <c r="G4" s="1027"/>
      <c r="H4" s="1027"/>
      <c r="I4" s="849" t="s">
        <v>5</v>
      </c>
      <c r="J4" s="106"/>
      <c r="K4" s="106"/>
      <c r="L4" s="106"/>
      <c r="O4" s="108" t="s">
        <v>38</v>
      </c>
      <c r="R4" s="1027"/>
      <c r="S4" s="1027"/>
      <c r="T4" s="1027"/>
      <c r="U4" s="1027"/>
      <c r="V4" s="1027"/>
      <c r="W4" s="1027"/>
      <c r="X4" s="1027"/>
      <c r="Y4" s="1027"/>
      <c r="Z4" s="1027"/>
      <c r="AA4" s="1027"/>
      <c r="AB4" s="1027"/>
      <c r="AC4" s="1027"/>
      <c r="AD4" s="1027"/>
      <c r="AE4" s="1027"/>
      <c r="AF4" s="1027"/>
      <c r="AG4" s="1027"/>
    </row>
    <row r="5" spans="1:33" s="105" customFormat="1" ht="9.75" customHeight="1">
      <c r="B5" s="2240" t="s">
        <v>7</v>
      </c>
      <c r="C5" s="2085"/>
      <c r="D5" s="106"/>
      <c r="E5" s="106"/>
      <c r="R5" s="1027"/>
      <c r="S5" s="1027"/>
      <c r="T5" s="1027"/>
      <c r="U5" s="1027"/>
      <c r="V5" s="1027"/>
      <c r="W5" s="1027"/>
      <c r="X5" s="1027"/>
      <c r="Y5" s="1027"/>
      <c r="Z5" s="1027"/>
      <c r="AA5" s="1027"/>
      <c r="AB5" s="1027"/>
      <c r="AC5" s="1027"/>
      <c r="AD5" s="1027"/>
      <c r="AE5" s="1027"/>
      <c r="AF5" s="1027"/>
      <c r="AG5" s="1027"/>
    </row>
    <row r="6" spans="1:33" s="105" customFormat="1" ht="12" customHeight="1">
      <c r="A6" s="2233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27"/>
      <c r="S6" s="1027"/>
      <c r="T6" s="1027"/>
      <c r="U6" s="1027"/>
      <c r="V6" s="1027"/>
      <c r="W6" s="1027"/>
      <c r="X6" s="1027"/>
      <c r="Y6" s="1027"/>
      <c r="Z6" s="1027"/>
      <c r="AA6" s="1027"/>
      <c r="AB6" s="1027"/>
      <c r="AC6" s="1027"/>
      <c r="AD6" s="1027"/>
      <c r="AE6" s="1027"/>
      <c r="AF6" s="1027"/>
      <c r="AG6" s="1027"/>
    </row>
    <row r="7" spans="1:33" s="105" customFormat="1" ht="15.75">
      <c r="A7" s="2234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27"/>
      <c r="S7" s="1027"/>
      <c r="T7" s="1027"/>
      <c r="U7" s="1027"/>
      <c r="V7" s="1027"/>
      <c r="W7" s="1027"/>
      <c r="X7" s="1027"/>
      <c r="Y7" s="1027"/>
      <c r="Z7" s="1027"/>
      <c r="AA7" s="1027"/>
      <c r="AB7" s="1027"/>
      <c r="AC7" s="1027"/>
      <c r="AD7" s="1027"/>
      <c r="AE7" s="1027"/>
      <c r="AF7" s="1027"/>
      <c r="AG7" s="1027"/>
    </row>
    <row r="8" spans="1:33" s="105" customFormat="1" ht="9" customHeight="1">
      <c r="A8" s="1264" t="s">
        <v>303</v>
      </c>
      <c r="B8" s="1264">
        <v>369</v>
      </c>
      <c r="R8" s="1027"/>
      <c r="S8" s="1027"/>
      <c r="T8" s="1027"/>
      <c r="U8" s="1027"/>
      <c r="V8" s="1027"/>
      <c r="W8" s="1027"/>
      <c r="X8" s="1027"/>
      <c r="Y8" s="1027"/>
      <c r="Z8" s="1027"/>
      <c r="AA8" s="1027"/>
      <c r="AB8" s="1027"/>
      <c r="AC8" s="1027"/>
      <c r="AD8" s="1027"/>
      <c r="AE8" s="1027"/>
      <c r="AF8" s="1027"/>
      <c r="AG8" s="1027"/>
    </row>
    <row r="9" spans="1:33" s="105" customFormat="1">
      <c r="A9" s="2237" t="s">
        <v>9</v>
      </c>
      <c r="B9" s="2227" t="s">
        <v>10</v>
      </c>
      <c r="C9" s="2228"/>
      <c r="D9" s="2228"/>
      <c r="E9" s="2228"/>
      <c r="F9" s="2228"/>
      <c r="G9" s="2228"/>
      <c r="H9" s="2228"/>
      <c r="I9" s="2229"/>
      <c r="J9" s="2227" t="s">
        <v>11</v>
      </c>
      <c r="K9" s="2228"/>
      <c r="L9" s="2228"/>
      <c r="M9" s="2228"/>
      <c r="N9" s="2228"/>
      <c r="O9" s="2228"/>
      <c r="P9" s="2228"/>
      <c r="Q9" s="2229"/>
      <c r="R9" s="1027"/>
      <c r="S9" s="1027"/>
      <c r="T9" s="1027"/>
      <c r="U9" s="1027"/>
      <c r="V9" s="1027"/>
      <c r="W9" s="1027"/>
      <c r="X9" s="1027"/>
      <c r="Y9" s="1027"/>
      <c r="Z9" s="1027"/>
      <c r="AA9" s="1027"/>
      <c r="AB9" s="1027"/>
      <c r="AC9" s="1027"/>
      <c r="AD9" s="1027"/>
      <c r="AE9" s="1027"/>
      <c r="AF9" s="1027"/>
      <c r="AG9" s="1027"/>
    </row>
    <row r="10" spans="1:33" s="105" customFormat="1">
      <c r="A10" s="2238"/>
      <c r="B10" s="2224" t="s">
        <v>460</v>
      </c>
      <c r="C10" s="2225"/>
      <c r="D10" s="2225"/>
      <c r="E10" s="2226"/>
      <c r="F10" s="2224" t="s">
        <v>453</v>
      </c>
      <c r="G10" s="2101"/>
      <c r="H10" s="2101"/>
      <c r="I10" s="2102"/>
      <c r="J10" s="2224" t="s">
        <v>549</v>
      </c>
      <c r="K10" s="2225"/>
      <c r="L10" s="2225"/>
      <c r="M10" s="2226"/>
      <c r="N10" s="2224" t="s">
        <v>550</v>
      </c>
      <c r="O10" s="2225"/>
      <c r="P10" s="2225"/>
      <c r="Q10" s="2226"/>
      <c r="R10" s="1027"/>
      <c r="S10" s="1027"/>
      <c r="T10" s="1027"/>
      <c r="U10" s="1027"/>
      <c r="V10" s="1027"/>
      <c r="W10" s="1027"/>
      <c r="X10" s="1027"/>
      <c r="Y10" s="1027"/>
      <c r="Z10" s="1027"/>
      <c r="AA10" s="1027"/>
      <c r="AB10" s="1027"/>
      <c r="AC10" s="1027"/>
      <c r="AD10" s="1027"/>
      <c r="AE10" s="1027"/>
      <c r="AF10" s="1027"/>
      <c r="AG10" s="1027"/>
    </row>
    <row r="11" spans="1:33" s="105" customFormat="1">
      <c r="A11" s="2238"/>
      <c r="B11" s="2224" t="s">
        <v>14</v>
      </c>
      <c r="C11" s="2225"/>
      <c r="E11" s="110">
        <v>7200</v>
      </c>
      <c r="F11" s="2224" t="s">
        <v>14</v>
      </c>
      <c r="G11" s="2225"/>
      <c r="H11" s="109"/>
      <c r="I11" s="110">
        <v>7200</v>
      </c>
      <c r="J11" s="2224" t="s">
        <v>14</v>
      </c>
      <c r="K11" s="2225"/>
      <c r="L11" s="109"/>
      <c r="M11" s="110">
        <f>E11</f>
        <v>7200</v>
      </c>
      <c r="N11" s="2224" t="s">
        <v>14</v>
      </c>
      <c r="O11" s="2225"/>
      <c r="P11" s="109"/>
      <c r="Q11" s="110">
        <f>I11</f>
        <v>7200</v>
      </c>
      <c r="R11" s="1027"/>
      <c r="S11" s="1027"/>
      <c r="T11" s="1027"/>
      <c r="U11" s="1027"/>
      <c r="V11" s="1027"/>
      <c r="W11" s="1027"/>
      <c r="X11" s="1027"/>
      <c r="Y11" s="1027"/>
      <c r="Z11" s="1027"/>
      <c r="AA11" s="1027"/>
      <c r="AB11" s="1027"/>
      <c r="AC11" s="1027"/>
      <c r="AD11" s="1027"/>
      <c r="AE11" s="1027"/>
      <c r="AF11" s="1027"/>
      <c r="AG11" s="1027"/>
    </row>
    <row r="12" spans="1:33" s="112" customFormat="1" ht="35.25" customHeight="1">
      <c r="A12" s="2239"/>
      <c r="B12" s="111" t="s">
        <v>16</v>
      </c>
      <c r="C12" s="111" t="s">
        <v>17</v>
      </c>
      <c r="D12" s="111"/>
      <c r="E12" s="111" t="s">
        <v>18</v>
      </c>
      <c r="F12" s="111" t="s">
        <v>16</v>
      </c>
      <c r="G12" s="111" t="s">
        <v>17</v>
      </c>
      <c r="H12" s="111"/>
      <c r="I12" s="111" t="s">
        <v>18</v>
      </c>
      <c r="J12" s="111" t="s">
        <v>16</v>
      </c>
      <c r="K12" s="111" t="s">
        <v>17</v>
      </c>
      <c r="L12" s="111"/>
      <c r="M12" s="111" t="s">
        <v>18</v>
      </c>
      <c r="N12" s="111" t="s">
        <v>16</v>
      </c>
      <c r="O12" s="111" t="s">
        <v>17</v>
      </c>
      <c r="P12" s="111"/>
      <c r="Q12" s="111" t="s">
        <v>18</v>
      </c>
    </row>
    <row r="13" spans="1:33" s="114" customFormat="1" ht="12" thickBot="1">
      <c r="A13" s="113">
        <v>1</v>
      </c>
      <c r="B13" s="113">
        <v>2</v>
      </c>
      <c r="C13" s="113">
        <v>3</v>
      </c>
      <c r="D13" s="113"/>
      <c r="E13" s="113">
        <v>4</v>
      </c>
      <c r="F13" s="113">
        <v>5</v>
      </c>
      <c r="G13" s="113">
        <v>6</v>
      </c>
      <c r="H13" s="113"/>
      <c r="I13" s="113">
        <v>7</v>
      </c>
      <c r="J13" s="113">
        <v>8</v>
      </c>
      <c r="K13" s="113">
        <v>9</v>
      </c>
      <c r="L13" s="113"/>
      <c r="M13" s="113">
        <v>10</v>
      </c>
      <c r="N13" s="113">
        <v>11</v>
      </c>
      <c r="O13" s="113">
        <v>12</v>
      </c>
      <c r="P13" s="113"/>
      <c r="Q13" s="113">
        <v>13</v>
      </c>
    </row>
    <row r="14" spans="1:33" s="112" customFormat="1">
      <c r="A14" s="115">
        <v>0</v>
      </c>
      <c r="B14" s="1112"/>
      <c r="C14" s="1121"/>
      <c r="D14" s="1121"/>
      <c r="E14" s="2028">
        <v>752.991455078125</v>
      </c>
      <c r="F14" s="1792"/>
      <c r="G14" s="1289"/>
      <c r="H14" s="1289"/>
      <c r="I14" s="2028">
        <v>681.59634399414006</v>
      </c>
      <c r="J14" s="1792"/>
      <c r="K14" s="1289"/>
      <c r="L14" s="1289"/>
      <c r="M14" s="1289"/>
      <c r="N14" s="1792"/>
      <c r="O14" s="1289"/>
      <c r="P14" s="1289"/>
      <c r="Q14" s="1289"/>
    </row>
    <row r="15" spans="1:33" s="1457" customFormat="1" ht="14.25">
      <c r="A15" s="1453">
        <v>1</v>
      </c>
      <c r="B15" s="1112"/>
      <c r="C15" s="1455"/>
      <c r="D15" s="1121"/>
      <c r="E15" s="2029">
        <v>721.63439941406205</v>
      </c>
      <c r="F15" s="1454"/>
      <c r="G15" s="1121"/>
      <c r="H15" s="1455"/>
      <c r="I15" s="2029">
        <v>681.59979248046898</v>
      </c>
      <c r="J15" s="1454"/>
      <c r="K15" s="1455"/>
      <c r="L15" s="1455"/>
      <c r="M15" s="1914"/>
      <c r="N15" s="1454"/>
      <c r="O15" s="1455"/>
      <c r="P15" s="1455"/>
      <c r="Q15" s="1914"/>
    </row>
    <row r="16" spans="1:33" s="112" customFormat="1" ht="14.25">
      <c r="A16" s="115">
        <v>2</v>
      </c>
      <c r="B16" s="1112"/>
      <c r="C16" s="1121"/>
      <c r="D16" s="1121"/>
      <c r="E16" s="2029">
        <v>716.5976257324221</v>
      </c>
      <c r="F16" s="1112"/>
      <c r="G16" s="1121"/>
      <c r="H16" s="1121"/>
      <c r="I16" s="2029">
        <v>771.25418090820403</v>
      </c>
      <c r="J16" s="1112"/>
      <c r="K16" s="1121"/>
      <c r="L16" s="1121"/>
      <c r="M16" s="1914"/>
      <c r="N16" s="1112"/>
      <c r="O16" s="1121"/>
      <c r="P16" s="1121"/>
      <c r="Q16" s="1914"/>
    </row>
    <row r="17" spans="1:17" s="112" customFormat="1" ht="14.25">
      <c r="A17" s="115">
        <v>3</v>
      </c>
      <c r="B17" s="1112"/>
      <c r="C17" s="1121"/>
      <c r="D17" s="1121"/>
      <c r="E17" s="2029">
        <v>708.26641845703205</v>
      </c>
      <c r="F17" s="1112"/>
      <c r="G17" s="1121"/>
      <c r="H17" s="1121"/>
      <c r="I17" s="2029">
        <v>707.62213134765602</v>
      </c>
      <c r="J17" s="1112"/>
      <c r="K17" s="1121"/>
      <c r="L17" s="1121"/>
      <c r="M17" s="1914"/>
      <c r="N17" s="1112"/>
      <c r="O17" s="1121"/>
      <c r="P17" s="1121"/>
      <c r="Q17" s="1914"/>
    </row>
    <row r="18" spans="1:17" s="112" customFormat="1" ht="14.25">
      <c r="A18" s="115">
        <v>4</v>
      </c>
      <c r="B18" s="1112"/>
      <c r="C18" s="1121"/>
      <c r="D18" s="1121"/>
      <c r="E18" s="2029">
        <v>721.9912109375</v>
      </c>
      <c r="F18" s="1112"/>
      <c r="G18" s="1121"/>
      <c r="H18" s="1121"/>
      <c r="I18" s="2029">
        <v>667.91659545898403</v>
      </c>
      <c r="J18" s="1112"/>
      <c r="K18" s="1121"/>
      <c r="L18" s="1121"/>
      <c r="M18" s="1914"/>
      <c r="N18" s="1112"/>
      <c r="O18" s="1121"/>
      <c r="P18" s="1121"/>
      <c r="Q18" s="1914"/>
    </row>
    <row r="19" spans="1:17" s="112" customFormat="1" ht="14.25">
      <c r="A19" s="115">
        <v>5</v>
      </c>
      <c r="B19" s="1112"/>
      <c r="C19" s="1121"/>
      <c r="D19" s="1121"/>
      <c r="E19" s="2029">
        <v>735.19985961913994</v>
      </c>
      <c r="F19" s="1112"/>
      <c r="G19" s="1121"/>
      <c r="H19" s="1121"/>
      <c r="I19" s="2029">
        <v>678.85623168945301</v>
      </c>
      <c r="J19" s="1112"/>
      <c r="K19" s="1121"/>
      <c r="L19" s="1121"/>
      <c r="M19" s="1914"/>
      <c r="N19" s="1112"/>
      <c r="O19" s="1121"/>
      <c r="P19" s="1121"/>
      <c r="Q19" s="1914"/>
    </row>
    <row r="20" spans="1:17" s="112" customFormat="1" ht="14.25">
      <c r="A20" s="115">
        <v>6</v>
      </c>
      <c r="B20" s="1112"/>
      <c r="C20" s="1121"/>
      <c r="D20" s="1121"/>
      <c r="E20" s="2029">
        <v>834.53289794921909</v>
      </c>
      <c r="F20" s="1112"/>
      <c r="G20" s="1121"/>
      <c r="H20" s="1121"/>
      <c r="I20" s="2029">
        <v>688.55569458007801</v>
      </c>
      <c r="J20" s="1112"/>
      <c r="K20" s="1121"/>
      <c r="L20" s="1121"/>
      <c r="M20" s="1914"/>
      <c r="N20" s="1112"/>
      <c r="O20" s="1121"/>
      <c r="P20" s="1121"/>
      <c r="Q20" s="1914"/>
    </row>
    <row r="21" spans="1:17" s="112" customFormat="1" ht="14.25">
      <c r="A21" s="115">
        <v>7</v>
      </c>
      <c r="B21" s="1112"/>
      <c r="C21" s="1121"/>
      <c r="D21" s="1121"/>
      <c r="E21" s="2029">
        <v>931.51034545898403</v>
      </c>
      <c r="F21" s="1112"/>
      <c r="G21" s="1121"/>
      <c r="H21" s="1121"/>
      <c r="I21" s="2029">
        <v>720.09289550781295</v>
      </c>
      <c r="J21" s="1112"/>
      <c r="K21" s="1121"/>
      <c r="L21" s="1121"/>
      <c r="M21" s="1914"/>
      <c r="N21" s="1112"/>
      <c r="O21" s="1121"/>
      <c r="P21" s="1121"/>
      <c r="Q21" s="1914"/>
    </row>
    <row r="22" spans="1:17" s="112" customFormat="1" ht="14.25">
      <c r="A22" s="115">
        <v>8</v>
      </c>
      <c r="B22" s="1112"/>
      <c r="C22" s="1121"/>
      <c r="D22" s="1121"/>
      <c r="E22" s="2029">
        <v>1176.817138671875</v>
      </c>
      <c r="F22" s="1112"/>
      <c r="G22" s="1121"/>
      <c r="H22" s="1121"/>
      <c r="I22" s="2029">
        <v>824.784912109375</v>
      </c>
      <c r="J22" s="1112"/>
      <c r="K22" s="1121"/>
      <c r="L22" s="1121"/>
      <c r="M22" s="1914"/>
      <c r="N22" s="1112"/>
      <c r="O22" s="1121"/>
      <c r="P22" s="1121"/>
      <c r="Q22" s="1914"/>
    </row>
    <row r="23" spans="1:17" s="112" customFormat="1" ht="14.25">
      <c r="A23" s="115">
        <v>9</v>
      </c>
      <c r="B23" s="1112"/>
      <c r="C23" s="1121"/>
      <c r="D23" s="1121"/>
      <c r="E23" s="2029">
        <v>1240.2794799804692</v>
      </c>
      <c r="F23" s="1112"/>
      <c r="G23" s="1121"/>
      <c r="H23" s="1121"/>
      <c r="I23" s="2029">
        <v>879.03616333007801</v>
      </c>
      <c r="J23" s="1112"/>
      <c r="K23" s="1121"/>
      <c r="L23" s="1121"/>
      <c r="M23" s="1914"/>
      <c r="N23" s="1112"/>
      <c r="O23" s="1121"/>
      <c r="P23" s="1121"/>
      <c r="Q23" s="1914"/>
    </row>
    <row r="24" spans="1:17" s="112" customFormat="1" ht="14.25">
      <c r="A24" s="115">
        <v>10</v>
      </c>
      <c r="B24" s="1112"/>
      <c r="C24" s="1121"/>
      <c r="D24" s="1121"/>
      <c r="E24" s="2029">
        <v>1217.780151367188</v>
      </c>
      <c r="F24" s="1112"/>
      <c r="G24" s="1121"/>
      <c r="H24" s="1121"/>
      <c r="I24" s="2029">
        <v>950.20611572265602</v>
      </c>
      <c r="J24" s="1112"/>
      <c r="K24" s="1121"/>
      <c r="L24" s="1121"/>
      <c r="M24" s="1914"/>
      <c r="N24" s="1112"/>
      <c r="O24" s="1121"/>
      <c r="P24" s="1121"/>
      <c r="Q24" s="1914"/>
    </row>
    <row r="25" spans="1:17" s="112" customFormat="1" ht="14.25">
      <c r="A25" s="115">
        <v>11</v>
      </c>
      <c r="B25" s="1112"/>
      <c r="C25" s="1121"/>
      <c r="D25" s="1121"/>
      <c r="E25" s="2029">
        <v>1220.471740722656</v>
      </c>
      <c r="F25" s="1112"/>
      <c r="G25" s="1121"/>
      <c r="H25" s="1121"/>
      <c r="I25" s="2029">
        <v>860.34738159179597</v>
      </c>
      <c r="J25" s="1112"/>
      <c r="K25" s="1121"/>
      <c r="L25" s="1121"/>
      <c r="M25" s="1914"/>
      <c r="N25" s="1112"/>
      <c r="O25" s="1121"/>
      <c r="P25" s="1121"/>
      <c r="Q25" s="1914"/>
    </row>
    <row r="26" spans="1:17" s="112" customFormat="1" ht="14.25">
      <c r="A26" s="115">
        <v>12</v>
      </c>
      <c r="B26" s="1112"/>
      <c r="C26" s="1121"/>
      <c r="D26" s="1121"/>
      <c r="E26" s="2029">
        <v>1172.514770507812</v>
      </c>
      <c r="F26" s="1112"/>
      <c r="G26" s="1121"/>
      <c r="H26" s="1121"/>
      <c r="I26" s="2029">
        <v>805.79122924804699</v>
      </c>
      <c r="J26" s="1112"/>
      <c r="K26" s="1121"/>
      <c r="L26" s="1121"/>
      <c r="M26" s="1914"/>
      <c r="N26" s="1112"/>
      <c r="O26" s="1121"/>
      <c r="P26" s="1121"/>
      <c r="Q26" s="1914"/>
    </row>
    <row r="27" spans="1:17" s="112" customFormat="1" ht="14.25">
      <c r="A27" s="115">
        <v>13</v>
      </c>
      <c r="B27" s="1112"/>
      <c r="C27" s="1121"/>
      <c r="D27" s="1121"/>
      <c r="E27" s="2029">
        <v>1210.529846191406</v>
      </c>
      <c r="F27" s="1112"/>
      <c r="G27" s="1121"/>
      <c r="H27" s="1121"/>
      <c r="I27" s="2029">
        <v>834.20730590820301</v>
      </c>
      <c r="J27" s="1112"/>
      <c r="K27" s="1121"/>
      <c r="L27" s="1121"/>
      <c r="M27" s="1914"/>
      <c r="N27" s="1112"/>
      <c r="O27" s="1121"/>
      <c r="P27" s="1121"/>
      <c r="Q27" s="1914"/>
    </row>
    <row r="28" spans="1:17" s="112" customFormat="1" ht="14.25">
      <c r="A28" s="115">
        <v>14</v>
      </c>
      <c r="B28" s="1112"/>
      <c r="C28" s="1121"/>
      <c r="D28" s="1121"/>
      <c r="E28" s="2029">
        <v>1228.217529296875</v>
      </c>
      <c r="F28" s="1112"/>
      <c r="G28" s="1121"/>
      <c r="H28" s="1121"/>
      <c r="I28" s="2029">
        <v>894.71127319335903</v>
      </c>
      <c r="J28" s="1112"/>
      <c r="K28" s="1121"/>
      <c r="L28" s="1121"/>
      <c r="M28" s="1914"/>
      <c r="N28" s="1112"/>
      <c r="O28" s="1121"/>
      <c r="P28" s="1121"/>
      <c r="Q28" s="1914"/>
    </row>
    <row r="29" spans="1:17" s="112" customFormat="1" ht="14.25">
      <c r="A29" s="115">
        <v>15</v>
      </c>
      <c r="B29" s="1112"/>
      <c r="C29" s="1121"/>
      <c r="D29" s="1121"/>
      <c r="E29" s="2029">
        <v>1247.034484863281</v>
      </c>
      <c r="F29" s="1112"/>
      <c r="G29" s="1121"/>
      <c r="H29" s="1121"/>
      <c r="I29" s="2029">
        <v>833.97174072265705</v>
      </c>
      <c r="J29" s="1112"/>
      <c r="K29" s="1121"/>
      <c r="L29" s="1121"/>
      <c r="M29" s="1914"/>
      <c r="N29" s="1112"/>
      <c r="O29" s="1121"/>
      <c r="P29" s="1121"/>
      <c r="Q29" s="1914"/>
    </row>
    <row r="30" spans="1:17" s="112" customFormat="1" ht="14.25">
      <c r="A30" s="115">
        <v>16</v>
      </c>
      <c r="B30" s="1112"/>
      <c r="C30" s="1121"/>
      <c r="D30" s="1121"/>
      <c r="E30" s="2029">
        <v>1276.2160644531252</v>
      </c>
      <c r="F30" s="1112"/>
      <c r="G30" s="1121"/>
      <c r="H30" s="1121"/>
      <c r="I30" s="2029">
        <v>778.16165161132903</v>
      </c>
      <c r="J30" s="1112"/>
      <c r="K30" s="1121"/>
      <c r="L30" s="1121"/>
      <c r="M30" s="1914"/>
      <c r="N30" s="1112"/>
      <c r="O30" s="1121"/>
      <c r="P30" s="1121"/>
      <c r="Q30" s="1914"/>
    </row>
    <row r="31" spans="1:17" s="116" customFormat="1" ht="14.25">
      <c r="A31" s="115">
        <v>17</v>
      </c>
      <c r="B31" s="1112"/>
      <c r="C31" s="1121"/>
      <c r="D31" s="1121"/>
      <c r="E31" s="2029">
        <v>1172.480102539063</v>
      </c>
      <c r="F31" s="1112"/>
      <c r="G31" s="1121"/>
      <c r="H31" s="1121"/>
      <c r="I31" s="2029">
        <v>734.81878662109409</v>
      </c>
      <c r="J31" s="1112"/>
      <c r="K31" s="1121"/>
      <c r="L31" s="1121"/>
      <c r="M31" s="1914"/>
      <c r="N31" s="1112"/>
      <c r="O31" s="1121"/>
      <c r="P31" s="1121"/>
      <c r="Q31" s="1914"/>
    </row>
    <row r="32" spans="1:17" s="116" customFormat="1" ht="14.25">
      <c r="A32" s="115">
        <v>18</v>
      </c>
      <c r="B32" s="1112"/>
      <c r="C32" s="1121"/>
      <c r="D32" s="1121"/>
      <c r="E32" s="2029">
        <v>1123.490844726562</v>
      </c>
      <c r="F32" s="1112"/>
      <c r="G32" s="1121"/>
      <c r="H32" s="1121"/>
      <c r="I32" s="2029">
        <v>700.22625732421909</v>
      </c>
      <c r="J32" s="1112"/>
      <c r="K32" s="1121"/>
      <c r="L32" s="1121"/>
      <c r="M32" s="1914"/>
      <c r="N32" s="1112"/>
      <c r="O32" s="1121"/>
      <c r="P32" s="1121"/>
      <c r="Q32" s="1914"/>
    </row>
    <row r="33" spans="1:33" s="116" customFormat="1" ht="14.25">
      <c r="A33" s="115">
        <v>19</v>
      </c>
      <c r="B33" s="1112"/>
      <c r="C33" s="1121"/>
      <c r="D33" s="1121"/>
      <c r="E33" s="2029">
        <v>1028.8827819824221</v>
      </c>
      <c r="F33" s="1112"/>
      <c r="G33" s="1121"/>
      <c r="H33" s="1121"/>
      <c r="I33" s="2029">
        <v>671.65090942382903</v>
      </c>
      <c r="J33" s="1112"/>
      <c r="K33" s="1121"/>
      <c r="L33" s="1121"/>
      <c r="M33" s="1914"/>
      <c r="N33" s="1112"/>
      <c r="O33" s="1121"/>
      <c r="P33" s="1121"/>
      <c r="Q33" s="1914"/>
    </row>
    <row r="34" spans="1:33" s="116" customFormat="1" ht="14.25">
      <c r="A34" s="115">
        <v>20</v>
      </c>
      <c r="B34" s="1112"/>
      <c r="C34" s="1121"/>
      <c r="D34" s="1121"/>
      <c r="E34" s="2029">
        <v>951.09640502929699</v>
      </c>
      <c r="F34" s="1112"/>
      <c r="G34" s="1121"/>
      <c r="H34" s="1121"/>
      <c r="I34" s="2029">
        <v>781.79193115234409</v>
      </c>
      <c r="J34" s="1112"/>
      <c r="K34" s="1121"/>
      <c r="L34" s="1121"/>
      <c r="M34" s="1914"/>
      <c r="N34" s="1112"/>
      <c r="O34" s="1121"/>
      <c r="P34" s="1121"/>
      <c r="Q34" s="1914"/>
    </row>
    <row r="35" spans="1:33" s="116" customFormat="1" ht="14.25">
      <c r="A35" s="115">
        <v>21</v>
      </c>
      <c r="B35" s="1112"/>
      <c r="C35" s="1121"/>
      <c r="D35" s="1121"/>
      <c r="E35" s="2029">
        <v>880.28674316406205</v>
      </c>
      <c r="F35" s="1112"/>
      <c r="G35" s="1121"/>
      <c r="H35" s="1121"/>
      <c r="I35" s="2029">
        <v>814.5138854980471</v>
      </c>
      <c r="J35" s="1112"/>
      <c r="K35" s="1121"/>
      <c r="L35" s="1121"/>
      <c r="M35" s="1914"/>
      <c r="N35" s="1112"/>
      <c r="O35" s="1121"/>
      <c r="P35" s="1121"/>
      <c r="Q35" s="1914"/>
    </row>
    <row r="36" spans="1:33" s="116" customFormat="1" ht="14.25">
      <c r="A36" s="115">
        <v>22</v>
      </c>
      <c r="B36" s="1112"/>
      <c r="C36" s="1121"/>
      <c r="D36" s="1121"/>
      <c r="E36" s="2029">
        <v>843.29357910156295</v>
      </c>
      <c r="F36" s="1112"/>
      <c r="G36" s="1121"/>
      <c r="H36" s="1121"/>
      <c r="I36" s="2029">
        <v>836.70489501953114</v>
      </c>
      <c r="J36" s="1112"/>
      <c r="K36" s="1121"/>
      <c r="L36" s="1121"/>
      <c r="M36" s="1914"/>
      <c r="N36" s="1112"/>
      <c r="O36" s="1121"/>
      <c r="P36" s="1121"/>
      <c r="Q36" s="1914"/>
    </row>
    <row r="37" spans="1:33" s="116" customFormat="1" ht="15" thickBot="1">
      <c r="A37" s="115">
        <v>23</v>
      </c>
      <c r="B37" s="1112"/>
      <c r="C37" s="1121"/>
      <c r="D37" s="1288"/>
      <c r="E37" s="2030">
        <v>796.621826171875</v>
      </c>
      <c r="F37" s="1112"/>
      <c r="G37" s="1121"/>
      <c r="H37" s="1121"/>
      <c r="I37" s="2030">
        <v>730.53024291992199</v>
      </c>
      <c r="J37" s="1112"/>
      <c r="K37" s="1121"/>
      <c r="L37" s="1121"/>
      <c r="M37" s="1914"/>
      <c r="N37" s="1112"/>
      <c r="O37" s="1121"/>
      <c r="P37" s="1121"/>
      <c r="Q37" s="1914"/>
    </row>
    <row r="38" spans="1:33" s="116" customFormat="1" ht="15">
      <c r="A38" s="115" t="s">
        <v>19</v>
      </c>
      <c r="B38" s="1180"/>
      <c r="C38" s="1180"/>
      <c r="D38" s="1180"/>
      <c r="E38" s="1567">
        <f>SUM(E14:E37)</f>
        <v>23908.737701416016</v>
      </c>
      <c r="F38" s="1812"/>
      <c r="G38" s="1812"/>
      <c r="H38" s="1812"/>
      <c r="I38" s="1567">
        <f>SUM(I14:I37)</f>
        <v>18528.948547363281</v>
      </c>
      <c r="J38" s="1813"/>
      <c r="K38" s="1813"/>
      <c r="L38" s="1813"/>
      <c r="M38" s="1567">
        <f>SUM(M14:M37)</f>
        <v>0</v>
      </c>
      <c r="N38" s="1813"/>
      <c r="O38" s="1813"/>
      <c r="P38" s="1813"/>
      <c r="Q38" s="1567">
        <f>SUM(Q14:Q37)</f>
        <v>0</v>
      </c>
    </row>
    <row r="39" spans="1:33" s="105" customFormat="1" ht="12.75" customHeight="1">
      <c r="A39" s="105" t="s">
        <v>20</v>
      </c>
      <c r="R39" s="1027"/>
      <c r="S39" s="1027"/>
      <c r="T39" s="1027"/>
      <c r="U39" s="1027"/>
      <c r="V39" s="1027"/>
      <c r="W39" s="1027"/>
      <c r="X39" s="1027"/>
      <c r="Y39" s="1027"/>
      <c r="Z39" s="1027"/>
      <c r="AA39" s="1027"/>
      <c r="AB39" s="1027"/>
      <c r="AC39" s="1027"/>
      <c r="AD39" s="1027"/>
      <c r="AE39" s="1027"/>
      <c r="AF39" s="1027"/>
      <c r="AG39" s="1027"/>
    </row>
    <row r="40" spans="1:33" s="105" customFormat="1" ht="12.75" customHeight="1">
      <c r="A40" s="105" t="s">
        <v>21</v>
      </c>
      <c r="R40" s="1027"/>
      <c r="S40" s="1027"/>
      <c r="T40" s="1027"/>
      <c r="U40" s="1027"/>
      <c r="V40" s="1027"/>
      <c r="W40" s="1027"/>
      <c r="X40" s="1027"/>
      <c r="Y40" s="1027"/>
      <c r="Z40" s="1027"/>
      <c r="AA40" s="1027"/>
      <c r="AB40" s="1027"/>
      <c r="AC40" s="1027"/>
      <c r="AD40" s="1027"/>
      <c r="AE40" s="1027"/>
      <c r="AF40" s="1027"/>
      <c r="AG40" s="1027"/>
    </row>
    <row r="41" spans="1:33">
      <c r="A41" s="105" t="s">
        <v>563</v>
      </c>
      <c r="K41" s="105"/>
      <c r="L41" s="105"/>
      <c r="M41" s="105"/>
      <c r="N41" s="105"/>
      <c r="O41" s="105"/>
      <c r="P41" s="105"/>
      <c r="Q41" s="105"/>
      <c r="R41" s="1028"/>
      <c r="S41" s="1028"/>
      <c r="T41" s="1028"/>
      <c r="U41" s="1028"/>
      <c r="V41" s="1028"/>
      <c r="W41" s="1028"/>
      <c r="X41" s="1028"/>
      <c r="Y41" s="1028"/>
      <c r="Z41" s="1028"/>
      <c r="AA41" s="1028"/>
      <c r="AB41" s="1028"/>
      <c r="AC41" s="1028"/>
      <c r="AD41" s="1028"/>
      <c r="AE41" s="1028"/>
      <c r="AF41" s="1028"/>
      <c r="AG41" s="1028"/>
    </row>
    <row r="42" spans="1:33">
      <c r="A42" s="105" t="s">
        <v>23</v>
      </c>
      <c r="R42" s="1028"/>
      <c r="S42" s="1028"/>
      <c r="T42" s="1028"/>
      <c r="U42" s="1028"/>
      <c r="V42" s="1028"/>
      <c r="W42" s="1028"/>
      <c r="X42" s="1028"/>
      <c r="Y42" s="1028"/>
      <c r="Z42" s="1028"/>
      <c r="AA42" s="1028"/>
      <c r="AB42" s="1028"/>
      <c r="AC42" s="1028"/>
      <c r="AD42" s="1028"/>
      <c r="AE42" s="1028"/>
      <c r="AF42" s="1028"/>
      <c r="AG42" s="1028"/>
    </row>
    <row r="43" spans="1:33">
      <c r="R43" s="1028"/>
      <c r="S43" s="1028"/>
      <c r="T43" s="1028"/>
      <c r="U43" s="1028"/>
      <c r="V43" s="1028"/>
      <c r="W43" s="1028"/>
      <c r="X43" s="1028"/>
      <c r="Y43" s="1028"/>
      <c r="Z43" s="1028"/>
      <c r="AA43" s="1028"/>
      <c r="AB43" s="1028"/>
      <c r="AC43" s="1028"/>
      <c r="AD43" s="1028"/>
      <c r="AE43" s="1028"/>
      <c r="AF43" s="1028"/>
      <c r="AG43" s="1028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130" customWidth="1"/>
    <col min="2" max="3" width="11.28515625" style="130" customWidth="1"/>
    <col min="4" max="4" width="11.28515625" style="130" hidden="1" customWidth="1"/>
    <col min="5" max="7" width="11.28515625" style="130" customWidth="1"/>
    <col min="8" max="8" width="11.28515625" style="130" hidden="1" customWidth="1"/>
    <col min="9" max="11" width="11.28515625" style="130" customWidth="1"/>
    <col min="12" max="12" width="11.28515625" style="130" hidden="1" customWidth="1"/>
    <col min="13" max="15" width="11.28515625" style="130" customWidth="1"/>
    <col min="16" max="16" width="11.28515625" style="130" hidden="1" customWidth="1"/>
    <col min="17" max="17" width="11.28515625" style="130" customWidth="1"/>
    <col min="18" max="16384" width="9.140625" style="130"/>
  </cols>
  <sheetData>
    <row r="1" spans="1:33" s="118" customFormat="1" ht="18.75" customHeight="1">
      <c r="B1" s="2246" t="s">
        <v>405</v>
      </c>
      <c r="C1" s="2087"/>
      <c r="D1" s="2087"/>
      <c r="E1" s="2087"/>
      <c r="F1" s="2087"/>
      <c r="J1" s="799" t="s">
        <v>171</v>
      </c>
      <c r="N1" s="2241" t="s">
        <v>39</v>
      </c>
      <c r="O1" s="2241"/>
      <c r="P1" s="2241"/>
      <c r="Q1" s="2241"/>
      <c r="R1" s="1025"/>
      <c r="S1" s="1025"/>
      <c r="T1" s="1025"/>
      <c r="U1" s="1025"/>
      <c r="V1" s="1025"/>
      <c r="W1" s="1025"/>
      <c r="X1" s="1025"/>
      <c r="Y1" s="1025"/>
      <c r="Z1" s="1025"/>
      <c r="AA1" s="1025"/>
      <c r="AB1" s="1025"/>
      <c r="AC1" s="1025"/>
      <c r="AD1" s="1025"/>
      <c r="AE1" s="1025"/>
      <c r="AF1" s="1025"/>
      <c r="AG1" s="1025"/>
    </row>
    <row r="2" spans="1:33" s="118" customFormat="1" ht="10.5" customHeight="1">
      <c r="B2" s="2242" t="s">
        <v>1</v>
      </c>
      <c r="C2" s="2094"/>
      <c r="D2" s="2094"/>
      <c r="E2" s="2094"/>
      <c r="F2" s="2094"/>
      <c r="N2" s="2242" t="s">
        <v>2</v>
      </c>
      <c r="O2" s="2243"/>
      <c r="P2" s="2243"/>
      <c r="Q2" s="2243"/>
      <c r="R2" s="1025"/>
      <c r="S2" s="1025"/>
      <c r="T2" s="1025"/>
      <c r="U2" s="1025"/>
      <c r="V2" s="1025"/>
      <c r="W2" s="1025"/>
      <c r="X2" s="1025"/>
      <c r="Y2" s="1025"/>
      <c r="Z2" s="1025"/>
      <c r="AA2" s="1025"/>
      <c r="AB2" s="1025"/>
      <c r="AC2" s="1025"/>
      <c r="AD2" s="1025"/>
      <c r="AE2" s="1025"/>
      <c r="AF2" s="1025"/>
      <c r="AG2" s="1025"/>
    </row>
    <row r="3" spans="1:33" s="118" customFormat="1" ht="13.5" customHeight="1">
      <c r="N3" s="118" t="s">
        <v>3</v>
      </c>
      <c r="R3" s="1025"/>
      <c r="S3" s="1025"/>
      <c r="T3" s="1025"/>
      <c r="U3" s="1025"/>
      <c r="V3" s="1025"/>
      <c r="W3" s="1025"/>
      <c r="X3" s="1025"/>
      <c r="Y3" s="1025"/>
      <c r="Z3" s="1025"/>
      <c r="AA3" s="1025"/>
      <c r="AB3" s="1025"/>
      <c r="AC3" s="1025"/>
      <c r="AD3" s="1025"/>
      <c r="AE3" s="1025"/>
      <c r="AF3" s="1025"/>
      <c r="AG3" s="1025"/>
    </row>
    <row r="4" spans="1:33" s="118" customFormat="1" ht="15" customHeight="1">
      <c r="B4" s="2245" t="s">
        <v>644</v>
      </c>
      <c r="C4" s="2087"/>
      <c r="D4" s="120"/>
      <c r="E4" s="1025"/>
      <c r="F4" s="1025"/>
      <c r="G4" s="1025"/>
      <c r="H4" s="1025"/>
      <c r="I4" s="848" t="s">
        <v>5</v>
      </c>
      <c r="J4" s="119"/>
      <c r="K4" s="119"/>
      <c r="L4" s="119"/>
      <c r="N4" s="787" t="s">
        <v>168</v>
      </c>
      <c r="O4" s="121" t="s">
        <v>40</v>
      </c>
      <c r="R4" s="1025"/>
      <c r="S4" s="1025"/>
      <c r="T4" s="1025"/>
      <c r="U4" s="1025"/>
      <c r="V4" s="1025"/>
      <c r="W4" s="1025"/>
      <c r="X4" s="1025"/>
      <c r="Y4" s="1025"/>
      <c r="Z4" s="1025"/>
      <c r="AA4" s="1025"/>
      <c r="AB4" s="1025"/>
      <c r="AC4" s="1025"/>
      <c r="AD4" s="1025"/>
      <c r="AE4" s="1025"/>
      <c r="AF4" s="1025"/>
      <c r="AG4" s="1025"/>
    </row>
    <row r="5" spans="1:33" s="118" customFormat="1" ht="9.75" customHeight="1">
      <c r="B5" s="2244" t="s">
        <v>7</v>
      </c>
      <c r="C5" s="2085"/>
      <c r="D5" s="119"/>
      <c r="E5" s="119"/>
      <c r="R5" s="1025"/>
      <c r="S5" s="1025"/>
      <c r="T5" s="1025"/>
      <c r="U5" s="1025"/>
      <c r="V5" s="1025"/>
      <c r="W5" s="1025"/>
      <c r="X5" s="1025"/>
      <c r="Y5" s="1025"/>
      <c r="Z5" s="1025"/>
      <c r="AA5" s="1025"/>
      <c r="AB5" s="1025"/>
      <c r="AC5" s="1025"/>
      <c r="AD5" s="1025"/>
      <c r="AE5" s="1025"/>
      <c r="AF5" s="1025"/>
      <c r="AG5" s="1025"/>
    </row>
    <row r="6" spans="1:33" s="118" customFormat="1" ht="12" customHeight="1">
      <c r="A6" s="2252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25"/>
      <c r="S6" s="1025"/>
      <c r="T6" s="1025"/>
      <c r="U6" s="1025"/>
      <c r="V6" s="1025"/>
      <c r="W6" s="1025"/>
      <c r="X6" s="1025"/>
      <c r="Y6" s="1025"/>
      <c r="Z6" s="1025"/>
      <c r="AA6" s="1025"/>
      <c r="AB6" s="1025"/>
      <c r="AC6" s="1025"/>
      <c r="AD6" s="1025"/>
      <c r="AE6" s="1025"/>
      <c r="AF6" s="1025"/>
      <c r="AG6" s="1025"/>
    </row>
    <row r="7" spans="1:33" s="118" customFormat="1" ht="15.75">
      <c r="A7" s="2253" t="s">
        <v>671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25"/>
      <c r="S7" s="1025"/>
      <c r="T7" s="1025"/>
      <c r="U7" s="1025"/>
      <c r="V7" s="1025"/>
      <c r="W7" s="1025"/>
      <c r="X7" s="1025"/>
      <c r="Y7" s="1025"/>
      <c r="Z7" s="1025"/>
      <c r="AA7" s="1025"/>
      <c r="AB7" s="1025"/>
      <c r="AC7" s="1025"/>
      <c r="AD7" s="1025"/>
      <c r="AE7" s="1025"/>
      <c r="AF7" s="1025"/>
      <c r="AG7" s="1025"/>
    </row>
    <row r="8" spans="1:33" s="118" customFormat="1" ht="9" customHeight="1">
      <c r="A8" s="1264" t="s">
        <v>304</v>
      </c>
      <c r="B8" s="1264" t="s">
        <v>305</v>
      </c>
      <c r="R8" s="1025"/>
      <c r="S8" s="1025"/>
      <c r="T8" s="1025"/>
      <c r="U8" s="1025"/>
      <c r="V8" s="1025"/>
      <c r="W8" s="1025"/>
      <c r="X8" s="1025"/>
      <c r="Y8" s="1025"/>
      <c r="Z8" s="1025"/>
      <c r="AA8" s="1025"/>
      <c r="AB8" s="1025"/>
      <c r="AC8" s="1025"/>
      <c r="AD8" s="1025"/>
      <c r="AE8" s="1025"/>
      <c r="AF8" s="1025"/>
      <c r="AG8" s="1025"/>
    </row>
    <row r="9" spans="1:33" s="118" customFormat="1">
      <c r="A9" s="2249" t="s">
        <v>9</v>
      </c>
      <c r="B9" s="2254" t="s">
        <v>10</v>
      </c>
      <c r="C9" s="2255"/>
      <c r="D9" s="2255"/>
      <c r="E9" s="2255"/>
      <c r="F9" s="2255"/>
      <c r="G9" s="2255"/>
      <c r="H9" s="2255"/>
      <c r="I9" s="2256"/>
      <c r="J9" s="2254" t="s">
        <v>11</v>
      </c>
      <c r="K9" s="2255"/>
      <c r="L9" s="2255"/>
      <c r="M9" s="2255"/>
      <c r="N9" s="2255"/>
      <c r="O9" s="2255"/>
      <c r="P9" s="2255"/>
      <c r="Q9" s="2256"/>
      <c r="R9" s="1025"/>
      <c r="S9" s="1025"/>
      <c r="T9" s="1025"/>
      <c r="U9" s="1025"/>
      <c r="V9" s="1025"/>
      <c r="W9" s="1025"/>
      <c r="X9" s="1025"/>
      <c r="Y9" s="1025"/>
      <c r="Z9" s="1025"/>
      <c r="AA9" s="1025"/>
      <c r="AB9" s="1025"/>
      <c r="AC9" s="1025"/>
      <c r="AD9" s="1025"/>
      <c r="AE9" s="1025"/>
      <c r="AF9" s="1025"/>
      <c r="AG9" s="1025"/>
    </row>
    <row r="10" spans="1:33" s="118" customFormat="1">
      <c r="A10" s="2250"/>
      <c r="B10" s="2247" t="s">
        <v>41</v>
      </c>
      <c r="C10" s="2248"/>
      <c r="D10" s="2248"/>
      <c r="E10" s="2257"/>
      <c r="F10" s="2247" t="s">
        <v>42</v>
      </c>
      <c r="G10" s="2101"/>
      <c r="H10" s="2101"/>
      <c r="I10" s="2102"/>
      <c r="J10" s="2247" t="s">
        <v>41</v>
      </c>
      <c r="K10" s="2248"/>
      <c r="L10" s="2248"/>
      <c r="M10" s="2257"/>
      <c r="N10" s="2247" t="s">
        <v>42</v>
      </c>
      <c r="O10" s="2248"/>
      <c r="P10" s="2248"/>
      <c r="Q10" s="2257"/>
      <c r="R10" s="1025"/>
      <c r="S10" s="1025"/>
      <c r="T10" s="1025"/>
      <c r="U10" s="1025"/>
      <c r="V10" s="1025"/>
      <c r="W10" s="1025"/>
      <c r="X10" s="1025"/>
      <c r="Y10" s="1025"/>
      <c r="Z10" s="1025"/>
      <c r="AA10" s="1025"/>
      <c r="AB10" s="1025"/>
      <c r="AC10" s="1025"/>
      <c r="AD10" s="1025"/>
      <c r="AE10" s="1025"/>
      <c r="AF10" s="1025"/>
      <c r="AG10" s="1025"/>
    </row>
    <row r="11" spans="1:33" s="118" customFormat="1">
      <c r="A11" s="2250"/>
      <c r="B11" s="2247" t="s">
        <v>646</v>
      </c>
      <c r="C11" s="2248"/>
      <c r="E11" s="123">
        <v>18000</v>
      </c>
      <c r="F11" s="2247" t="s">
        <v>646</v>
      </c>
      <c r="G11" s="2248"/>
      <c r="H11" s="122"/>
      <c r="I11" s="123">
        <v>18000</v>
      </c>
      <c r="J11" s="2247" t="s">
        <v>646</v>
      </c>
      <c r="K11" s="2248"/>
      <c r="L11" s="122"/>
      <c r="M11" s="123">
        <f>E11</f>
        <v>18000</v>
      </c>
      <c r="N11" s="2247" t="s">
        <v>646</v>
      </c>
      <c r="O11" s="2248"/>
      <c r="P11" s="122"/>
      <c r="Q11" s="123">
        <f>I11</f>
        <v>18000</v>
      </c>
      <c r="R11" s="1025"/>
      <c r="S11" s="1025"/>
      <c r="T11" s="1025"/>
      <c r="U11" s="1025"/>
      <c r="V11" s="1025"/>
      <c r="W11" s="1025"/>
      <c r="X11" s="1025"/>
      <c r="Y11" s="1025"/>
      <c r="Z11" s="1025"/>
      <c r="AA11" s="1025"/>
      <c r="AB11" s="1025"/>
      <c r="AC11" s="1025"/>
      <c r="AD11" s="1025"/>
      <c r="AE11" s="1025"/>
      <c r="AF11" s="1025"/>
      <c r="AG11" s="1025"/>
    </row>
    <row r="12" spans="1:33" s="125" customFormat="1" ht="35.25" customHeight="1">
      <c r="A12" s="2251"/>
      <c r="B12" s="124" t="s">
        <v>16</v>
      </c>
      <c r="C12" s="124" t="s">
        <v>17</v>
      </c>
      <c r="D12" s="124"/>
      <c r="E12" s="124" t="s">
        <v>647</v>
      </c>
      <c r="F12" s="124" t="s">
        <v>16</v>
      </c>
      <c r="G12" s="124" t="s">
        <v>17</v>
      </c>
      <c r="H12" s="124"/>
      <c r="I12" s="124" t="s">
        <v>647</v>
      </c>
      <c r="J12" s="124" t="s">
        <v>16</v>
      </c>
      <c r="K12" s="124" t="s">
        <v>17</v>
      </c>
      <c r="L12" s="124"/>
      <c r="M12" s="124" t="s">
        <v>647</v>
      </c>
      <c r="N12" s="124" t="s">
        <v>16</v>
      </c>
      <c r="O12" s="124" t="s">
        <v>17</v>
      </c>
      <c r="P12" s="124"/>
      <c r="Q12" s="124" t="s">
        <v>647</v>
      </c>
    </row>
    <row r="13" spans="1:33" s="127" customFormat="1" ht="11.25">
      <c r="A13" s="126">
        <v>1</v>
      </c>
      <c r="B13" s="126">
        <v>2</v>
      </c>
      <c r="C13" s="126">
        <v>3</v>
      </c>
      <c r="D13" s="126"/>
      <c r="E13" s="126">
        <v>4</v>
      </c>
      <c r="F13" s="126">
        <v>5</v>
      </c>
      <c r="G13" s="126">
        <v>6</v>
      </c>
      <c r="H13" s="126"/>
      <c r="I13" s="126">
        <v>7</v>
      </c>
      <c r="J13" s="126">
        <v>8</v>
      </c>
      <c r="K13" s="126">
        <v>9</v>
      </c>
      <c r="L13" s="126"/>
      <c r="M13" s="126">
        <v>10</v>
      </c>
      <c r="N13" s="126">
        <v>11</v>
      </c>
      <c r="O13" s="126">
        <v>12</v>
      </c>
      <c r="P13" s="126"/>
      <c r="Q13" s="126">
        <v>13</v>
      </c>
    </row>
    <row r="14" spans="1:33" s="125" customFormat="1">
      <c r="A14" s="128">
        <v>0</v>
      </c>
      <c r="B14" s="1103"/>
      <c r="C14" s="2031"/>
      <c r="D14" s="2031"/>
      <c r="E14" s="2058">
        <v>1864.8</v>
      </c>
      <c r="F14" s="1990"/>
      <c r="G14" s="2031"/>
      <c r="H14" s="2031"/>
      <c r="I14" s="2058">
        <v>2466</v>
      </c>
      <c r="J14" s="1990"/>
      <c r="K14" s="2031"/>
      <c r="L14" s="2031"/>
      <c r="M14" s="2060">
        <v>369</v>
      </c>
      <c r="N14" s="1990"/>
      <c r="O14" s="2031"/>
      <c r="P14" s="2031"/>
      <c r="Q14" s="2060">
        <v>360</v>
      </c>
    </row>
    <row r="15" spans="1:33" s="1452" customFormat="1" ht="15">
      <c r="A15" s="1451">
        <v>1</v>
      </c>
      <c r="B15" s="1103"/>
      <c r="C15" s="2031"/>
      <c r="D15" s="2031"/>
      <c r="E15" s="2058">
        <v>1742.4</v>
      </c>
      <c r="F15" s="1980"/>
      <c r="G15" s="2032"/>
      <c r="H15" s="2033"/>
      <c r="I15" s="2058">
        <v>2300.4</v>
      </c>
      <c r="J15" s="1980"/>
      <c r="K15" s="2033"/>
      <c r="L15" s="2033"/>
      <c r="M15" s="2058">
        <v>365.4</v>
      </c>
      <c r="N15" s="1980"/>
      <c r="O15" s="2033"/>
      <c r="P15" s="2033"/>
      <c r="Q15" s="2058">
        <v>372.6</v>
      </c>
    </row>
    <row r="16" spans="1:33" s="125" customFormat="1" ht="15">
      <c r="A16" s="128">
        <v>2</v>
      </c>
      <c r="B16" s="1103"/>
      <c r="C16" s="2031"/>
      <c r="D16" s="2031"/>
      <c r="E16" s="2058">
        <v>1666.8</v>
      </c>
      <c r="F16" s="1980"/>
      <c r="G16" s="2032"/>
      <c r="H16" s="2033"/>
      <c r="I16" s="2058">
        <v>2158.1999999999998</v>
      </c>
      <c r="J16" s="1980"/>
      <c r="K16" s="2033"/>
      <c r="L16" s="2033"/>
      <c r="M16" s="2058">
        <v>349.2</v>
      </c>
      <c r="N16" s="1980"/>
      <c r="O16" s="2033"/>
      <c r="P16" s="2033"/>
      <c r="Q16" s="2058">
        <v>379.8</v>
      </c>
    </row>
    <row r="17" spans="1:20" s="125" customFormat="1" ht="15">
      <c r="A17" s="128">
        <v>3</v>
      </c>
      <c r="B17" s="1103"/>
      <c r="C17" s="2031"/>
      <c r="D17" s="2031"/>
      <c r="E17" s="2058">
        <v>1638</v>
      </c>
      <c r="F17" s="1980"/>
      <c r="G17" s="2032"/>
      <c r="H17" s="2033"/>
      <c r="I17" s="2058">
        <v>2061</v>
      </c>
      <c r="J17" s="1980"/>
      <c r="K17" s="2033"/>
      <c r="L17" s="2033"/>
      <c r="M17" s="2060">
        <v>351</v>
      </c>
      <c r="N17" s="1980"/>
      <c r="O17" s="2033"/>
      <c r="P17" s="2033"/>
      <c r="Q17" s="2058">
        <v>367.2</v>
      </c>
    </row>
    <row r="18" spans="1:20" s="125" customFormat="1" ht="15">
      <c r="A18" s="128">
        <v>4</v>
      </c>
      <c r="B18" s="1103"/>
      <c r="C18" s="2031"/>
      <c r="D18" s="2031"/>
      <c r="E18" s="2058">
        <v>1654.2</v>
      </c>
      <c r="F18" s="1980"/>
      <c r="G18" s="2032"/>
      <c r="H18" s="2033"/>
      <c r="I18" s="2058">
        <v>2041.2</v>
      </c>
      <c r="J18" s="1980"/>
      <c r="K18" s="2033"/>
      <c r="L18" s="2033"/>
      <c r="M18" s="2058">
        <v>345.6</v>
      </c>
      <c r="N18" s="1980"/>
      <c r="O18" s="2033"/>
      <c r="P18" s="2033"/>
      <c r="Q18" s="2058">
        <v>352.8</v>
      </c>
    </row>
    <row r="19" spans="1:20" s="125" customFormat="1" ht="15">
      <c r="A19" s="128">
        <v>5</v>
      </c>
      <c r="B19" s="1103"/>
      <c r="C19" s="2031"/>
      <c r="D19" s="2031"/>
      <c r="E19" s="2058">
        <v>1657.8</v>
      </c>
      <c r="F19" s="1980"/>
      <c r="G19" s="2032"/>
      <c r="H19" s="2033"/>
      <c r="I19" s="2058">
        <v>2120.4</v>
      </c>
      <c r="J19" s="1980"/>
      <c r="K19" s="2033"/>
      <c r="L19" s="2033"/>
      <c r="M19" s="2058">
        <v>343.8</v>
      </c>
      <c r="N19" s="1980"/>
      <c r="O19" s="2033"/>
      <c r="P19" s="2033"/>
      <c r="Q19" s="2058">
        <v>327.60000000000002</v>
      </c>
    </row>
    <row r="20" spans="1:20" s="125" customFormat="1" ht="15">
      <c r="A20" s="128">
        <v>6</v>
      </c>
      <c r="B20" s="1103"/>
      <c r="C20" s="2031"/>
      <c r="D20" s="2031"/>
      <c r="E20" s="2058">
        <v>1744.2</v>
      </c>
      <c r="F20" s="1980"/>
      <c r="G20" s="2032"/>
      <c r="H20" s="2033"/>
      <c r="I20" s="2058">
        <v>2226.6</v>
      </c>
      <c r="J20" s="1980"/>
      <c r="K20" s="2033"/>
      <c r="L20" s="2033"/>
      <c r="M20" s="2060">
        <v>360</v>
      </c>
      <c r="N20" s="1980"/>
      <c r="O20" s="2033"/>
      <c r="P20" s="2033"/>
      <c r="Q20" s="2058">
        <v>320.39999999999998</v>
      </c>
    </row>
    <row r="21" spans="1:20" s="125" customFormat="1" ht="15">
      <c r="A21" s="128">
        <v>7</v>
      </c>
      <c r="B21" s="1103"/>
      <c r="C21" s="2031"/>
      <c r="D21" s="2031"/>
      <c r="E21" s="2058">
        <v>1920.6</v>
      </c>
      <c r="F21" s="1980"/>
      <c r="G21" s="2032"/>
      <c r="H21" s="2033"/>
      <c r="I21" s="2058">
        <v>2592</v>
      </c>
      <c r="J21" s="1980"/>
      <c r="K21" s="2033"/>
      <c r="L21" s="2033"/>
      <c r="M21" s="2058">
        <v>383.4</v>
      </c>
      <c r="N21" s="1980"/>
      <c r="O21" s="2033"/>
      <c r="P21" s="2033"/>
      <c r="Q21" s="2058">
        <v>320.39999999999998</v>
      </c>
    </row>
    <row r="22" spans="1:20" s="125" customFormat="1" ht="15">
      <c r="A22" s="128">
        <v>8</v>
      </c>
      <c r="B22" s="1103"/>
      <c r="C22" s="2031"/>
      <c r="D22" s="2031"/>
      <c r="E22" s="2058">
        <v>2131.1999999999998</v>
      </c>
      <c r="F22" s="1980"/>
      <c r="G22" s="2032"/>
      <c r="H22" s="2033"/>
      <c r="I22" s="2058">
        <v>2907</v>
      </c>
      <c r="J22" s="1980"/>
      <c r="K22" s="2033"/>
      <c r="L22" s="2033"/>
      <c r="M22" s="2060">
        <v>378</v>
      </c>
      <c r="N22" s="1980"/>
      <c r="O22" s="2033"/>
      <c r="P22" s="2033"/>
      <c r="Q22" s="2058">
        <v>329.4</v>
      </c>
    </row>
    <row r="23" spans="1:20" s="125" customFormat="1" ht="15">
      <c r="A23" s="128">
        <v>9</v>
      </c>
      <c r="B23" s="1103"/>
      <c r="C23" s="2031"/>
      <c r="D23" s="2031"/>
      <c r="E23" s="2058">
        <v>2394</v>
      </c>
      <c r="F23" s="1980"/>
      <c r="G23" s="2032"/>
      <c r="H23" s="2033"/>
      <c r="I23" s="2058">
        <v>3317.4</v>
      </c>
      <c r="J23" s="1980"/>
      <c r="K23" s="2033"/>
      <c r="L23" s="2033"/>
      <c r="M23" s="2058">
        <v>480.6</v>
      </c>
      <c r="N23" s="1980"/>
      <c r="O23" s="2033"/>
      <c r="P23" s="2033"/>
      <c r="Q23" s="2058">
        <v>466.2</v>
      </c>
    </row>
    <row r="24" spans="1:20" s="125" customFormat="1" ht="15">
      <c r="A24" s="128">
        <v>10</v>
      </c>
      <c r="B24" s="1103"/>
      <c r="C24" s="2031"/>
      <c r="D24" s="2031"/>
      <c r="E24" s="2058">
        <v>2356.1999999999998</v>
      </c>
      <c r="F24" s="1980"/>
      <c r="G24" s="2032"/>
      <c r="H24" s="2033"/>
      <c r="I24" s="2058">
        <v>3515.4</v>
      </c>
      <c r="J24" s="1980"/>
      <c r="K24" s="2033"/>
      <c r="L24" s="2033"/>
      <c r="M24" s="2058">
        <v>478.8</v>
      </c>
      <c r="N24" s="1980"/>
      <c r="O24" s="2033"/>
      <c r="P24" s="2033"/>
      <c r="Q24" s="2058">
        <v>532.79999999999995</v>
      </c>
    </row>
    <row r="25" spans="1:20" s="125" customFormat="1" ht="15">
      <c r="A25" s="128">
        <v>11</v>
      </c>
      <c r="B25" s="1103"/>
      <c r="C25" s="2031"/>
      <c r="D25" s="2031"/>
      <c r="E25" s="2058">
        <v>2318.4</v>
      </c>
      <c r="F25" s="1980"/>
      <c r="G25" s="2032"/>
      <c r="H25" s="2033"/>
      <c r="I25" s="2058">
        <v>3524.4</v>
      </c>
      <c r="J25" s="1980"/>
      <c r="K25" s="2033"/>
      <c r="L25" s="2033"/>
      <c r="M25" s="2058">
        <v>478.8</v>
      </c>
      <c r="N25" s="1980"/>
      <c r="O25" s="2033"/>
      <c r="P25" s="2033"/>
      <c r="Q25" s="2058">
        <v>565.20000000000005</v>
      </c>
    </row>
    <row r="26" spans="1:20" s="125" customFormat="1" ht="15">
      <c r="A26" s="128">
        <v>12</v>
      </c>
      <c r="B26" s="1103"/>
      <c r="C26" s="2031"/>
      <c r="D26" s="2031"/>
      <c r="E26" s="2058">
        <v>2318.4</v>
      </c>
      <c r="F26" s="1980"/>
      <c r="G26" s="2032"/>
      <c r="H26" s="2033"/>
      <c r="I26" s="2058">
        <v>3571.2</v>
      </c>
      <c r="J26" s="1980"/>
      <c r="K26" s="2033"/>
      <c r="L26" s="2033"/>
      <c r="M26" s="2058">
        <v>489.6</v>
      </c>
      <c r="N26" s="1980"/>
      <c r="O26" s="2033"/>
      <c r="P26" s="2033"/>
      <c r="Q26" s="2058">
        <v>583.20000000000005</v>
      </c>
    </row>
    <row r="27" spans="1:20" s="125" customFormat="1" ht="15">
      <c r="A27" s="128">
        <v>13</v>
      </c>
      <c r="B27" s="1103"/>
      <c r="C27" s="2031"/>
      <c r="D27" s="2031"/>
      <c r="E27" s="2058">
        <v>2250</v>
      </c>
      <c r="F27" s="1980"/>
      <c r="G27" s="2032"/>
      <c r="H27" s="2033"/>
      <c r="I27" s="2058">
        <v>3380.4</v>
      </c>
      <c r="J27" s="1980"/>
      <c r="K27" s="2033"/>
      <c r="L27" s="2033"/>
      <c r="M27" s="2058">
        <v>428.4</v>
      </c>
      <c r="N27" s="1980"/>
      <c r="O27" s="2033"/>
      <c r="P27" s="2033"/>
      <c r="Q27" s="2058">
        <v>489.6</v>
      </c>
    </row>
    <row r="28" spans="1:20" s="125" customFormat="1" ht="15">
      <c r="A28" s="128">
        <v>14</v>
      </c>
      <c r="B28" s="1103"/>
      <c r="C28" s="2031"/>
      <c r="D28" s="2031"/>
      <c r="E28" s="2058">
        <v>2325.6</v>
      </c>
      <c r="F28" s="1980"/>
      <c r="G28" s="2032"/>
      <c r="H28" s="2033"/>
      <c r="I28" s="2058">
        <v>3447</v>
      </c>
      <c r="J28" s="1980"/>
      <c r="K28" s="2033"/>
      <c r="L28" s="2033"/>
      <c r="M28" s="2058">
        <v>502.2</v>
      </c>
      <c r="N28" s="1980"/>
      <c r="O28" s="2033"/>
      <c r="P28" s="2033"/>
      <c r="Q28" s="2060">
        <v>567</v>
      </c>
    </row>
    <row r="29" spans="1:20" s="125" customFormat="1" ht="15">
      <c r="A29" s="128">
        <v>15</v>
      </c>
      <c r="B29" s="1103"/>
      <c r="C29" s="2031"/>
      <c r="D29" s="2031"/>
      <c r="E29" s="2058">
        <v>2338.1999999999998</v>
      </c>
      <c r="F29" s="1980"/>
      <c r="G29" s="2032"/>
      <c r="H29" s="2033"/>
      <c r="I29" s="2058">
        <v>3538.8</v>
      </c>
      <c r="J29" s="1980"/>
      <c r="K29" s="2033"/>
      <c r="L29" s="2033"/>
      <c r="M29" s="2058">
        <v>498.6</v>
      </c>
      <c r="N29" s="1980"/>
      <c r="O29" s="2033"/>
      <c r="P29" s="2033"/>
      <c r="Q29" s="2058">
        <v>545.4</v>
      </c>
      <c r="T29" s="799"/>
    </row>
    <row r="30" spans="1:20" s="125" customFormat="1" ht="15">
      <c r="A30" s="128">
        <v>16</v>
      </c>
      <c r="B30" s="1103"/>
      <c r="C30" s="2031"/>
      <c r="D30" s="2031"/>
      <c r="E30" s="2058">
        <v>2392.1999999999998</v>
      </c>
      <c r="F30" s="1980"/>
      <c r="G30" s="2032"/>
      <c r="H30" s="2033"/>
      <c r="I30" s="2058">
        <v>3636</v>
      </c>
      <c r="J30" s="1980"/>
      <c r="K30" s="2033"/>
      <c r="L30" s="2033"/>
      <c r="M30" s="2060">
        <v>486</v>
      </c>
      <c r="N30" s="1980"/>
      <c r="O30" s="2033"/>
      <c r="P30" s="2033"/>
      <c r="Q30" s="2058">
        <v>520.20000000000005</v>
      </c>
    </row>
    <row r="31" spans="1:20" s="129" customFormat="1" ht="15">
      <c r="A31" s="128">
        <v>17</v>
      </c>
      <c r="B31" s="1103"/>
      <c r="C31" s="2031"/>
      <c r="D31" s="2031"/>
      <c r="E31" s="2058">
        <v>2417.4</v>
      </c>
      <c r="F31" s="1980"/>
      <c r="G31" s="2032"/>
      <c r="H31" s="2033"/>
      <c r="I31" s="2058">
        <v>3686.4</v>
      </c>
      <c r="J31" s="1980"/>
      <c r="K31" s="2033"/>
      <c r="L31" s="2033"/>
      <c r="M31" s="2058">
        <v>457.2</v>
      </c>
      <c r="N31" s="1980"/>
      <c r="O31" s="2033"/>
      <c r="P31" s="2033"/>
      <c r="Q31" s="2058">
        <v>480.6</v>
      </c>
    </row>
    <row r="32" spans="1:20" s="129" customFormat="1" ht="15">
      <c r="A32" s="128">
        <v>18</v>
      </c>
      <c r="B32" s="1103"/>
      <c r="C32" s="2031"/>
      <c r="D32" s="2031"/>
      <c r="E32" s="2058">
        <v>2356.1999999999998</v>
      </c>
      <c r="F32" s="1980"/>
      <c r="G32" s="2032"/>
      <c r="H32" s="2033"/>
      <c r="I32" s="2058">
        <v>3609</v>
      </c>
      <c r="J32" s="1980"/>
      <c r="K32" s="2033"/>
      <c r="L32" s="2033"/>
      <c r="M32" s="2058">
        <v>442.8</v>
      </c>
      <c r="N32" s="1980"/>
      <c r="O32" s="2033"/>
      <c r="P32" s="2033"/>
      <c r="Q32" s="2058">
        <v>448.2</v>
      </c>
    </row>
    <row r="33" spans="1:33" s="129" customFormat="1" ht="15">
      <c r="A33" s="128">
        <v>19</v>
      </c>
      <c r="B33" s="1103"/>
      <c r="C33" s="2031"/>
      <c r="D33" s="2031"/>
      <c r="E33" s="2058">
        <v>2349</v>
      </c>
      <c r="F33" s="1980"/>
      <c r="G33" s="2032"/>
      <c r="H33" s="2033"/>
      <c r="I33" s="2058">
        <v>3553.2</v>
      </c>
      <c r="J33" s="1980"/>
      <c r="K33" s="2033"/>
      <c r="L33" s="2033"/>
      <c r="M33" s="2058">
        <v>464.4</v>
      </c>
      <c r="N33" s="1980"/>
      <c r="O33" s="2033"/>
      <c r="P33" s="2033"/>
      <c r="Q33" s="2058">
        <v>403.2</v>
      </c>
    </row>
    <row r="34" spans="1:33" s="129" customFormat="1" ht="15">
      <c r="A34" s="128">
        <v>20</v>
      </c>
      <c r="B34" s="1103"/>
      <c r="C34" s="2031"/>
      <c r="D34" s="2031"/>
      <c r="E34" s="2058">
        <v>2289.6</v>
      </c>
      <c r="F34" s="1980"/>
      <c r="G34" s="2032"/>
      <c r="H34" s="2033"/>
      <c r="I34" s="2058">
        <v>3501</v>
      </c>
      <c r="J34" s="1980"/>
      <c r="K34" s="2033"/>
      <c r="L34" s="2033"/>
      <c r="M34" s="2058">
        <v>460.8</v>
      </c>
      <c r="N34" s="1980"/>
      <c r="O34" s="2033"/>
      <c r="P34" s="2033"/>
      <c r="Q34" s="2058">
        <v>424.8</v>
      </c>
    </row>
    <row r="35" spans="1:33" s="129" customFormat="1" ht="15">
      <c r="A35" s="128">
        <v>21</v>
      </c>
      <c r="B35" s="1103"/>
      <c r="C35" s="2031"/>
      <c r="D35" s="2031"/>
      <c r="E35" s="2058">
        <v>2196</v>
      </c>
      <c r="F35" s="1980"/>
      <c r="G35" s="2032"/>
      <c r="H35" s="2033"/>
      <c r="I35" s="2058">
        <v>3375</v>
      </c>
      <c r="J35" s="1980"/>
      <c r="K35" s="2033"/>
      <c r="L35" s="2033"/>
      <c r="M35" s="2060">
        <v>432</v>
      </c>
      <c r="N35" s="1980"/>
      <c r="O35" s="2033"/>
      <c r="P35" s="2033"/>
      <c r="Q35" s="2058">
        <v>365.4</v>
      </c>
    </row>
    <row r="36" spans="1:33" s="129" customFormat="1" ht="15">
      <c r="A36" s="128">
        <v>22</v>
      </c>
      <c r="B36" s="1103"/>
      <c r="C36" s="2031"/>
      <c r="D36" s="2031"/>
      <c r="E36" s="2058">
        <v>2075.4</v>
      </c>
      <c r="F36" s="1980"/>
      <c r="G36" s="2032"/>
      <c r="H36" s="2033"/>
      <c r="I36" s="2058">
        <v>3139.2</v>
      </c>
      <c r="J36" s="1980"/>
      <c r="K36" s="2033"/>
      <c r="L36" s="2033"/>
      <c r="M36" s="2058">
        <v>390.6</v>
      </c>
      <c r="N36" s="1980"/>
      <c r="O36" s="2033"/>
      <c r="P36" s="2033"/>
      <c r="Q36" s="2058">
        <v>343.8</v>
      </c>
    </row>
    <row r="37" spans="1:33" s="129" customFormat="1" ht="15">
      <c r="A37" s="128">
        <v>23</v>
      </c>
      <c r="B37" s="1103"/>
      <c r="C37" s="2031"/>
      <c r="D37" s="2031"/>
      <c r="E37" s="2058">
        <v>1949.4</v>
      </c>
      <c r="F37" s="1980"/>
      <c r="G37" s="2033"/>
      <c r="H37" s="2033"/>
      <c r="I37" s="2058">
        <v>2826</v>
      </c>
      <c r="J37" s="1980"/>
      <c r="K37" s="2033"/>
      <c r="L37" s="2033"/>
      <c r="M37" s="2060">
        <v>405</v>
      </c>
      <c r="N37" s="1980"/>
      <c r="O37" s="2033"/>
      <c r="P37" s="2033"/>
      <c r="Q37" s="2058">
        <v>340.2</v>
      </c>
    </row>
    <row r="38" spans="1:33" s="129" customFormat="1" ht="15">
      <c r="A38" s="128" t="s">
        <v>19</v>
      </c>
      <c r="B38" s="1179"/>
      <c r="C38" s="2034"/>
      <c r="D38" s="2034"/>
      <c r="E38" s="2058">
        <f>SUM(E14:E37)</f>
        <v>50346</v>
      </c>
      <c r="F38" s="2059"/>
      <c r="G38" s="2059"/>
      <c r="H38" s="2059"/>
      <c r="I38" s="2058">
        <f>SUM(I14:I37)</f>
        <v>72493.2</v>
      </c>
      <c r="J38" s="2059"/>
      <c r="K38" s="2059"/>
      <c r="L38" s="2059"/>
      <c r="M38" s="2058">
        <f>SUM(M14:M37)</f>
        <v>10141.200000000001</v>
      </c>
      <c r="N38" s="2059"/>
      <c r="O38" s="2059"/>
      <c r="P38" s="2059"/>
      <c r="Q38" s="2058">
        <f>SUM(Q14:Q37)</f>
        <v>10206</v>
      </c>
    </row>
    <row r="39" spans="1:33" s="118" customFormat="1" ht="12.75" customHeight="1">
      <c r="A39" s="118" t="s">
        <v>648</v>
      </c>
      <c r="R39" s="1025"/>
      <c r="S39" s="1025"/>
      <c r="T39" s="1025"/>
      <c r="U39" s="1025"/>
      <c r="V39" s="1025"/>
      <c r="W39" s="1025"/>
      <c r="X39" s="1025"/>
      <c r="Y39" s="1025"/>
      <c r="Z39" s="1025"/>
      <c r="AA39" s="1025"/>
      <c r="AB39" s="1025"/>
      <c r="AC39" s="1025"/>
      <c r="AD39" s="1025"/>
      <c r="AE39" s="1025"/>
      <c r="AF39" s="1025"/>
      <c r="AG39" s="1025"/>
    </row>
    <row r="40" spans="1:33" s="118" customFormat="1" ht="12.75" customHeight="1">
      <c r="A40" s="118" t="s">
        <v>649</v>
      </c>
      <c r="R40" s="1025"/>
      <c r="S40" s="1025"/>
      <c r="T40" s="1025"/>
      <c r="U40" s="1025"/>
      <c r="V40" s="1025"/>
      <c r="W40" s="1025"/>
      <c r="X40" s="1025"/>
      <c r="Y40" s="1025"/>
      <c r="Z40" s="1025"/>
      <c r="AA40" s="1025"/>
      <c r="AB40" s="1025"/>
      <c r="AC40" s="1025"/>
      <c r="AD40" s="1025"/>
      <c r="AE40" s="1025"/>
      <c r="AF40" s="1025"/>
      <c r="AG40" s="1025"/>
    </row>
    <row r="41" spans="1:33">
      <c r="A41" s="118" t="s">
        <v>650</v>
      </c>
      <c r="K41" s="118"/>
      <c r="L41" s="118"/>
      <c r="M41" s="118"/>
      <c r="N41" s="118"/>
      <c r="O41" s="118"/>
      <c r="P41" s="118"/>
      <c r="Q41" s="118"/>
      <c r="R41" s="1026"/>
      <c r="S41" s="1026"/>
      <c r="T41" s="1026"/>
      <c r="U41" s="1026"/>
      <c r="V41" s="1026"/>
      <c r="W41" s="1026"/>
      <c r="X41" s="1026"/>
      <c r="Y41" s="1026"/>
      <c r="Z41" s="1026"/>
      <c r="AA41" s="1026"/>
      <c r="AB41" s="1026"/>
      <c r="AC41" s="1026"/>
      <c r="AD41" s="1026"/>
      <c r="AE41" s="1026"/>
      <c r="AF41" s="1026"/>
      <c r="AG41" s="1026"/>
    </row>
    <row r="42" spans="1:33">
      <c r="A42" s="118" t="s">
        <v>651</v>
      </c>
      <c r="R42" s="1026"/>
      <c r="S42" s="1026"/>
      <c r="T42" s="1026"/>
      <c r="U42" s="1026"/>
      <c r="V42" s="1026"/>
      <c r="W42" s="1026"/>
      <c r="X42" s="1026"/>
      <c r="Y42" s="1026"/>
      <c r="Z42" s="1026"/>
      <c r="AA42" s="1026"/>
      <c r="AB42" s="1026"/>
      <c r="AC42" s="1026"/>
      <c r="AD42" s="1026"/>
      <c r="AE42" s="1026"/>
      <c r="AF42" s="1026"/>
      <c r="AG42" s="1026"/>
    </row>
    <row r="43" spans="1:33">
      <c r="R43" s="1026"/>
      <c r="S43" s="1026"/>
      <c r="T43" s="1026"/>
      <c r="U43" s="1026"/>
      <c r="V43" s="1026"/>
      <c r="W43" s="1026"/>
      <c r="X43" s="1026"/>
      <c r="Y43" s="1026"/>
      <c r="Z43" s="1026"/>
      <c r="AA43" s="1026"/>
      <c r="AB43" s="1026"/>
      <c r="AC43" s="1026"/>
      <c r="AD43" s="1026"/>
      <c r="AE43" s="1026"/>
      <c r="AF43" s="1026"/>
      <c r="AG43" s="1026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>
    <tabColor rgb="FF92D050"/>
  </sheetPr>
  <dimension ref="A1:S42"/>
  <sheetViews>
    <sheetView zoomScale="85" zoomScaleNormal="85" workbookViewId="0">
      <selection activeCell="G26" sqref="G26"/>
    </sheetView>
  </sheetViews>
  <sheetFormatPr defaultRowHeight="12.75"/>
  <cols>
    <col min="1" max="1" width="5.42578125" style="143" customWidth="1"/>
    <col min="2" max="3" width="11.28515625" style="143" customWidth="1"/>
    <col min="4" max="4" width="11.28515625" style="143" hidden="1" customWidth="1"/>
    <col min="5" max="7" width="11.28515625" style="143" customWidth="1"/>
    <col min="8" max="8" width="11.28515625" style="143" hidden="1" customWidth="1"/>
    <col min="9" max="11" width="11.28515625" style="143" customWidth="1"/>
    <col min="12" max="12" width="11.28515625" style="143" hidden="1" customWidth="1"/>
    <col min="13" max="15" width="11.28515625" style="143" customWidth="1"/>
    <col min="16" max="16" width="11.28515625" style="143" hidden="1" customWidth="1"/>
    <col min="17" max="17" width="11.28515625" style="143" customWidth="1"/>
    <col min="18" max="16384" width="9.140625" style="143"/>
  </cols>
  <sheetData>
    <row r="1" spans="1:19" s="131" customFormat="1" ht="18.75" customHeight="1">
      <c r="B1" s="2259" t="s">
        <v>405</v>
      </c>
      <c r="C1" s="2087"/>
      <c r="D1" s="2087"/>
      <c r="E1" s="2087"/>
      <c r="F1" s="2087"/>
      <c r="G1" s="799" t="s">
        <v>171</v>
      </c>
      <c r="I1" s="2258" t="s">
        <v>291</v>
      </c>
      <c r="J1" s="2258"/>
      <c r="K1" s="2258"/>
      <c r="L1" s="2258"/>
      <c r="M1" s="2258"/>
      <c r="N1" s="2258"/>
      <c r="O1" s="2258"/>
      <c r="P1" s="2258"/>
      <c r="Q1" s="2258"/>
      <c r="R1" s="1254"/>
      <c r="S1" s="1254"/>
    </row>
    <row r="2" spans="1:19" s="131" customFormat="1" ht="10.5" customHeight="1">
      <c r="B2" s="2260" t="s">
        <v>1</v>
      </c>
      <c r="C2" s="2094"/>
      <c r="D2" s="2094"/>
      <c r="E2" s="2094"/>
      <c r="F2" s="2094"/>
      <c r="N2" s="2260" t="s">
        <v>2</v>
      </c>
      <c r="O2" s="2268"/>
      <c r="P2" s="2268"/>
      <c r="Q2" s="2268"/>
    </row>
    <row r="3" spans="1:19" s="131" customFormat="1" ht="13.5" customHeight="1">
      <c r="N3" s="131" t="s">
        <v>3</v>
      </c>
    </row>
    <row r="4" spans="1:19" s="131" customFormat="1" ht="15" customHeight="1">
      <c r="B4" s="2267" t="s">
        <v>4</v>
      </c>
      <c r="C4" s="2087"/>
      <c r="D4" s="133"/>
      <c r="E4" s="1047"/>
      <c r="F4" s="1047"/>
      <c r="G4" s="1047"/>
      <c r="H4" s="1047"/>
      <c r="I4" s="838" t="s">
        <v>5</v>
      </c>
      <c r="J4" s="132"/>
      <c r="K4" s="132"/>
      <c r="L4" s="132"/>
      <c r="O4" s="134" t="s">
        <v>43</v>
      </c>
    </row>
    <row r="5" spans="1:19" s="131" customFormat="1" ht="9.75" customHeight="1">
      <c r="B5" s="2271" t="s">
        <v>7</v>
      </c>
      <c r="C5" s="2085"/>
      <c r="D5" s="132"/>
      <c r="E5" s="132"/>
    </row>
    <row r="6" spans="1:19" s="131" customFormat="1" ht="12" customHeight="1">
      <c r="A6" s="2269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</row>
    <row r="7" spans="1:19" s="131" customFormat="1" ht="15.75">
      <c r="A7" s="2270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</row>
    <row r="8" spans="1:19" s="131" customFormat="1" ht="9" customHeight="1">
      <c r="A8" s="1264" t="s">
        <v>306</v>
      </c>
      <c r="B8" s="1264" t="s">
        <v>307</v>
      </c>
    </row>
    <row r="9" spans="1:19" s="131" customFormat="1">
      <c r="A9" s="2261" t="s">
        <v>9</v>
      </c>
      <c r="B9" s="2264" t="s">
        <v>10</v>
      </c>
      <c r="C9" s="2265"/>
      <c r="D9" s="2265"/>
      <c r="E9" s="2265"/>
      <c r="F9" s="2265"/>
      <c r="G9" s="2265"/>
      <c r="H9" s="2265"/>
      <c r="I9" s="2266"/>
      <c r="J9" s="2264" t="s">
        <v>11</v>
      </c>
      <c r="K9" s="2265"/>
      <c r="L9" s="2265"/>
      <c r="M9" s="2265"/>
      <c r="N9" s="2265"/>
      <c r="O9" s="2265"/>
      <c r="P9" s="2265"/>
      <c r="Q9" s="2266"/>
    </row>
    <row r="10" spans="1:19" s="131" customFormat="1">
      <c r="A10" s="2262"/>
      <c r="B10" s="2272" t="s">
        <v>44</v>
      </c>
      <c r="C10" s="2273"/>
      <c r="D10" s="2273"/>
      <c r="E10" s="2274"/>
      <c r="F10" s="2272" t="s">
        <v>45</v>
      </c>
      <c r="G10" s="2101"/>
      <c r="H10" s="2101"/>
      <c r="I10" s="2102"/>
      <c r="J10" s="2272" t="s">
        <v>44</v>
      </c>
      <c r="K10" s="2273"/>
      <c r="L10" s="2273"/>
      <c r="M10" s="2274"/>
      <c r="N10" s="2272" t="s">
        <v>45</v>
      </c>
      <c r="O10" s="2273"/>
      <c r="P10" s="2273"/>
      <c r="Q10" s="2274"/>
    </row>
    <row r="11" spans="1:19" s="131" customFormat="1">
      <c r="A11" s="2262"/>
      <c r="B11" s="2272" t="s">
        <v>14</v>
      </c>
      <c r="C11" s="2273"/>
      <c r="E11" s="136">
        <v>3600</v>
      </c>
      <c r="F11" s="2272" t="s">
        <v>14</v>
      </c>
      <c r="G11" s="2273"/>
      <c r="H11" s="135"/>
      <c r="I11" s="136">
        <v>3600</v>
      </c>
      <c r="J11" s="2272" t="s">
        <v>14</v>
      </c>
      <c r="K11" s="2273"/>
      <c r="L11" s="135"/>
      <c r="M11" s="136">
        <f>E11</f>
        <v>3600</v>
      </c>
      <c r="N11" s="2272" t="s">
        <v>14</v>
      </c>
      <c r="O11" s="2273"/>
      <c r="P11" s="135"/>
      <c r="Q11" s="136">
        <f>I11</f>
        <v>3600</v>
      </c>
    </row>
    <row r="12" spans="1:19" s="138" customFormat="1" ht="35.25" customHeight="1">
      <c r="A12" s="2263"/>
      <c r="B12" s="137" t="s">
        <v>16</v>
      </c>
      <c r="C12" s="137" t="s">
        <v>17</v>
      </c>
      <c r="D12" s="137"/>
      <c r="E12" s="137" t="s">
        <v>18</v>
      </c>
      <c r="F12" s="137" t="s">
        <v>16</v>
      </c>
      <c r="G12" s="137" t="s">
        <v>17</v>
      </c>
      <c r="H12" s="137"/>
      <c r="I12" s="137" t="s">
        <v>18</v>
      </c>
      <c r="J12" s="137" t="s">
        <v>16</v>
      </c>
      <c r="K12" s="137" t="s">
        <v>17</v>
      </c>
      <c r="L12" s="137"/>
      <c r="M12" s="137" t="s">
        <v>18</v>
      </c>
      <c r="N12" s="137" t="s">
        <v>16</v>
      </c>
      <c r="O12" s="137" t="s">
        <v>17</v>
      </c>
      <c r="P12" s="137"/>
      <c r="Q12" s="137" t="s">
        <v>18</v>
      </c>
    </row>
    <row r="13" spans="1:19" s="140" customFormat="1" ht="11.25">
      <c r="A13" s="139">
        <v>1</v>
      </c>
      <c r="B13" s="139">
        <v>2</v>
      </c>
      <c r="C13" s="139">
        <v>3</v>
      </c>
      <c r="D13" s="139"/>
      <c r="E13" s="139">
        <v>4</v>
      </c>
      <c r="F13" s="139">
        <v>5</v>
      </c>
      <c r="G13" s="139">
        <v>6</v>
      </c>
      <c r="H13" s="139"/>
      <c r="I13" s="139">
        <v>7</v>
      </c>
      <c r="J13" s="139">
        <v>8</v>
      </c>
      <c r="K13" s="139">
        <v>9</v>
      </c>
      <c r="L13" s="139"/>
      <c r="M13" s="139">
        <v>10</v>
      </c>
      <c r="N13" s="139">
        <v>11</v>
      </c>
      <c r="O13" s="139">
        <v>12</v>
      </c>
      <c r="P13" s="139"/>
      <c r="Q13" s="139">
        <v>13</v>
      </c>
    </row>
    <row r="14" spans="1:19" s="138" customFormat="1" ht="14.25">
      <c r="A14" s="141">
        <v>0</v>
      </c>
      <c r="B14" s="1105"/>
      <c r="C14" s="1995"/>
      <c r="D14" s="1995"/>
      <c r="E14" s="1968">
        <v>111.24000000000001</v>
      </c>
      <c r="F14" s="1995"/>
      <c r="G14" s="1995"/>
      <c r="H14" s="1995"/>
      <c r="I14" s="1968">
        <v>158.76</v>
      </c>
      <c r="J14" s="1970"/>
      <c r="K14" s="1995"/>
      <c r="L14" s="1995"/>
      <c r="M14" s="1968">
        <v>46.08</v>
      </c>
      <c r="N14" s="1995"/>
      <c r="O14" s="1995"/>
      <c r="P14" s="1995"/>
      <c r="Q14" s="1968">
        <v>48.239999999999995</v>
      </c>
    </row>
    <row r="15" spans="1:19" s="1450" customFormat="1" ht="14.25">
      <c r="A15" s="1449">
        <v>1</v>
      </c>
      <c r="B15" s="1105"/>
      <c r="C15" s="1995"/>
      <c r="D15" s="1995"/>
      <c r="E15" s="1968">
        <v>99.360000000000014</v>
      </c>
      <c r="F15" s="1996"/>
      <c r="G15" s="1995"/>
      <c r="H15" s="1996"/>
      <c r="I15" s="1968">
        <v>146.16</v>
      </c>
      <c r="J15" s="1997"/>
      <c r="K15" s="1996"/>
      <c r="L15" s="1996"/>
      <c r="M15" s="1968">
        <v>42.48</v>
      </c>
      <c r="N15" s="1996"/>
      <c r="O15" s="1996"/>
      <c r="P15" s="1996"/>
      <c r="Q15" s="1968">
        <v>48.239999999999995</v>
      </c>
    </row>
    <row r="16" spans="1:19" s="138" customFormat="1" ht="14.25">
      <c r="A16" s="141">
        <v>2</v>
      </c>
      <c r="B16" s="1105"/>
      <c r="C16" s="1995"/>
      <c r="D16" s="1995"/>
      <c r="E16" s="1968">
        <v>95.759999999999991</v>
      </c>
      <c r="F16" s="1996"/>
      <c r="G16" s="1995"/>
      <c r="H16" s="1996"/>
      <c r="I16" s="1968">
        <v>137.16000000000003</v>
      </c>
      <c r="J16" s="1997"/>
      <c r="K16" s="1996"/>
      <c r="L16" s="1996"/>
      <c r="M16" s="1968">
        <v>43.56</v>
      </c>
      <c r="N16" s="1996"/>
      <c r="O16" s="1996"/>
      <c r="P16" s="1996"/>
      <c r="Q16" s="1968">
        <v>45.72</v>
      </c>
    </row>
    <row r="17" spans="1:17" s="138" customFormat="1" ht="14.25">
      <c r="A17" s="141">
        <v>3</v>
      </c>
      <c r="B17" s="1105"/>
      <c r="C17" s="1995"/>
      <c r="D17" s="1995"/>
      <c r="E17" s="1968">
        <v>95.4</v>
      </c>
      <c r="F17" s="1996"/>
      <c r="G17" s="1995"/>
      <c r="H17" s="1996"/>
      <c r="I17" s="1968">
        <v>133.91999999999999</v>
      </c>
      <c r="J17" s="1997"/>
      <c r="K17" s="1996"/>
      <c r="L17" s="1996"/>
      <c r="M17" s="1968">
        <v>41.400000000000006</v>
      </c>
      <c r="N17" s="1996"/>
      <c r="O17" s="1996"/>
      <c r="P17" s="1996"/>
      <c r="Q17" s="1968">
        <v>45.72</v>
      </c>
    </row>
    <row r="18" spans="1:17" s="138" customFormat="1" ht="14.25">
      <c r="A18" s="141">
        <v>4</v>
      </c>
      <c r="B18" s="1105"/>
      <c r="C18" s="1995"/>
      <c r="D18" s="1995"/>
      <c r="E18" s="1968">
        <v>96.480000000000018</v>
      </c>
      <c r="F18" s="1996"/>
      <c r="G18" s="1995"/>
      <c r="H18" s="1996"/>
      <c r="I18" s="1968">
        <v>133.56</v>
      </c>
      <c r="J18" s="1997"/>
      <c r="K18" s="1996"/>
      <c r="L18" s="1996"/>
      <c r="M18" s="1968">
        <v>40.68</v>
      </c>
      <c r="N18" s="1996"/>
      <c r="O18" s="1996"/>
      <c r="P18" s="1996"/>
      <c r="Q18" s="1968">
        <v>43.2</v>
      </c>
    </row>
    <row r="19" spans="1:17" s="138" customFormat="1" ht="14.25">
      <c r="A19" s="141">
        <v>5</v>
      </c>
      <c r="B19" s="1105"/>
      <c r="C19" s="1995"/>
      <c r="D19" s="1995"/>
      <c r="E19" s="1968">
        <v>139.68</v>
      </c>
      <c r="F19" s="1996"/>
      <c r="G19" s="1995"/>
      <c r="H19" s="1996"/>
      <c r="I19" s="1968">
        <v>178.56</v>
      </c>
      <c r="J19" s="1997"/>
      <c r="K19" s="1996"/>
      <c r="L19" s="1996"/>
      <c r="M19" s="1968">
        <v>43.92</v>
      </c>
      <c r="N19" s="1996"/>
      <c r="O19" s="1996"/>
      <c r="P19" s="1996"/>
      <c r="Q19" s="1968">
        <v>46.8</v>
      </c>
    </row>
    <row r="20" spans="1:17" s="138" customFormat="1" ht="14.25">
      <c r="A20" s="141">
        <v>6</v>
      </c>
      <c r="B20" s="1105"/>
      <c r="C20" s="1995"/>
      <c r="D20" s="1995"/>
      <c r="E20" s="1968">
        <v>153</v>
      </c>
      <c r="F20" s="1996"/>
      <c r="G20" s="1995"/>
      <c r="H20" s="1996"/>
      <c r="I20" s="1968">
        <v>201.95999999999998</v>
      </c>
      <c r="J20" s="1997"/>
      <c r="K20" s="1996"/>
      <c r="L20" s="1996"/>
      <c r="M20" s="1968">
        <v>42.48</v>
      </c>
      <c r="N20" s="1996"/>
      <c r="O20" s="1996"/>
      <c r="P20" s="1996"/>
      <c r="Q20" s="1968">
        <v>49.320000000000007</v>
      </c>
    </row>
    <row r="21" spans="1:17" s="138" customFormat="1" ht="14.25">
      <c r="A21" s="141">
        <v>7</v>
      </c>
      <c r="B21" s="1105"/>
      <c r="C21" s="1995"/>
      <c r="D21" s="1995"/>
      <c r="E21" s="1968">
        <v>174.60000000000002</v>
      </c>
      <c r="F21" s="1996"/>
      <c r="G21" s="1995"/>
      <c r="H21" s="1996"/>
      <c r="I21" s="1968">
        <v>218.15999999999997</v>
      </c>
      <c r="J21" s="1997"/>
      <c r="K21" s="1996"/>
      <c r="L21" s="1996"/>
      <c r="M21" s="1968">
        <v>45</v>
      </c>
      <c r="N21" s="1996"/>
      <c r="O21" s="1996"/>
      <c r="P21" s="1996"/>
      <c r="Q21" s="1968">
        <v>48.599999999999994</v>
      </c>
    </row>
    <row r="22" spans="1:17" s="138" customFormat="1" ht="14.25">
      <c r="A22" s="141">
        <v>8</v>
      </c>
      <c r="B22" s="1105"/>
      <c r="C22" s="1995"/>
      <c r="D22" s="1995"/>
      <c r="E22" s="1968">
        <v>200.16</v>
      </c>
      <c r="F22" s="1996"/>
      <c r="G22" s="1995"/>
      <c r="H22" s="1996"/>
      <c r="I22" s="1968">
        <v>236.16</v>
      </c>
      <c r="J22" s="1997"/>
      <c r="K22" s="1996"/>
      <c r="L22" s="1996"/>
      <c r="M22" s="1968">
        <v>47.519999999999996</v>
      </c>
      <c r="N22" s="1996"/>
      <c r="O22" s="1996"/>
      <c r="P22" s="1996"/>
      <c r="Q22" s="1968">
        <v>50.400000000000006</v>
      </c>
    </row>
    <row r="23" spans="1:17" s="138" customFormat="1" ht="14.25">
      <c r="A23" s="141">
        <v>9</v>
      </c>
      <c r="B23" s="1105"/>
      <c r="C23" s="1995"/>
      <c r="D23" s="1995"/>
      <c r="E23" s="1968">
        <v>222.84</v>
      </c>
      <c r="F23" s="1996"/>
      <c r="G23" s="1995"/>
      <c r="H23" s="1996"/>
      <c r="I23" s="1968">
        <v>241.92000000000002</v>
      </c>
      <c r="J23" s="1997"/>
      <c r="K23" s="1996"/>
      <c r="L23" s="1996"/>
      <c r="M23" s="1968">
        <v>47.519999999999996</v>
      </c>
      <c r="N23" s="1996"/>
      <c r="O23" s="1996"/>
      <c r="P23" s="1996"/>
      <c r="Q23" s="1968">
        <v>50.04</v>
      </c>
    </row>
    <row r="24" spans="1:17" s="138" customFormat="1" ht="14.25">
      <c r="A24" s="141">
        <v>10</v>
      </c>
      <c r="B24" s="1105"/>
      <c r="C24" s="1995"/>
      <c r="D24" s="1995"/>
      <c r="E24" s="1968">
        <v>223.92000000000002</v>
      </c>
      <c r="F24" s="1996"/>
      <c r="G24" s="1995"/>
      <c r="H24" s="1996"/>
      <c r="I24" s="1968">
        <v>236.15999999999997</v>
      </c>
      <c r="J24" s="1997"/>
      <c r="K24" s="1996"/>
      <c r="L24" s="1996"/>
      <c r="M24" s="1968">
        <v>49.32</v>
      </c>
      <c r="N24" s="1996"/>
      <c r="O24" s="1996"/>
      <c r="P24" s="1996"/>
      <c r="Q24" s="1968">
        <v>51.84</v>
      </c>
    </row>
    <row r="25" spans="1:17" s="138" customFormat="1" ht="14.25">
      <c r="A25" s="141">
        <v>11</v>
      </c>
      <c r="B25" s="1105"/>
      <c r="C25" s="1995"/>
      <c r="D25" s="1995"/>
      <c r="E25" s="1968">
        <v>225.36</v>
      </c>
      <c r="F25" s="1996"/>
      <c r="G25" s="1995"/>
      <c r="H25" s="1996"/>
      <c r="I25" s="1968">
        <v>240.12</v>
      </c>
      <c r="J25" s="1997"/>
      <c r="K25" s="1996"/>
      <c r="L25" s="1996"/>
      <c r="M25" s="1968">
        <v>54.72</v>
      </c>
      <c r="N25" s="1996"/>
      <c r="O25" s="1996"/>
      <c r="P25" s="1996"/>
      <c r="Q25" s="1968">
        <v>50.760000000000005</v>
      </c>
    </row>
    <row r="26" spans="1:17" s="138" customFormat="1" ht="14.25">
      <c r="A26" s="141">
        <v>12</v>
      </c>
      <c r="B26" s="1105"/>
      <c r="C26" s="1995"/>
      <c r="D26" s="1995"/>
      <c r="E26" s="1968">
        <v>222.12</v>
      </c>
      <c r="F26" s="1996"/>
      <c r="G26" s="1995"/>
      <c r="H26" s="1996"/>
      <c r="I26" s="1968">
        <v>245.88</v>
      </c>
      <c r="J26" s="1997"/>
      <c r="K26" s="1996"/>
      <c r="L26" s="1996"/>
      <c r="M26" s="1968">
        <v>53.28</v>
      </c>
      <c r="N26" s="1996"/>
      <c r="O26" s="1996"/>
      <c r="P26" s="1996"/>
      <c r="Q26" s="1968">
        <v>52.2</v>
      </c>
    </row>
    <row r="27" spans="1:17" s="138" customFormat="1" ht="14.25">
      <c r="A27" s="141">
        <v>13</v>
      </c>
      <c r="B27" s="1105"/>
      <c r="C27" s="1995"/>
      <c r="D27" s="1995"/>
      <c r="E27" s="1968">
        <v>208.07999999999998</v>
      </c>
      <c r="F27" s="1996"/>
      <c r="G27" s="1995"/>
      <c r="H27" s="1996"/>
      <c r="I27" s="1968">
        <v>233.64000000000001</v>
      </c>
      <c r="J27" s="1997"/>
      <c r="K27" s="1996"/>
      <c r="L27" s="1996"/>
      <c r="M27" s="1968">
        <v>48.599999999999994</v>
      </c>
      <c r="N27" s="1996"/>
      <c r="O27" s="1996"/>
      <c r="P27" s="1996"/>
      <c r="Q27" s="1968">
        <v>49.319999999999993</v>
      </c>
    </row>
    <row r="28" spans="1:17" s="138" customFormat="1" ht="14.25">
      <c r="A28" s="141">
        <v>14</v>
      </c>
      <c r="B28" s="1105"/>
      <c r="C28" s="1995"/>
      <c r="D28" s="1995"/>
      <c r="E28" s="1968">
        <v>214.92000000000002</v>
      </c>
      <c r="F28" s="1996"/>
      <c r="G28" s="1995"/>
      <c r="H28" s="1996"/>
      <c r="I28" s="1968">
        <v>226.07999999999998</v>
      </c>
      <c r="J28" s="1997"/>
      <c r="K28" s="1996"/>
      <c r="L28" s="1996"/>
      <c r="M28" s="1968">
        <v>45</v>
      </c>
      <c r="N28" s="1996"/>
      <c r="O28" s="1996"/>
      <c r="P28" s="1996"/>
      <c r="Q28" s="1968">
        <v>47.519999999999996</v>
      </c>
    </row>
    <row r="29" spans="1:17" s="138" customFormat="1" ht="14.25">
      <c r="A29" s="141">
        <v>15</v>
      </c>
      <c r="B29" s="1105"/>
      <c r="C29" s="1995"/>
      <c r="D29" s="1995"/>
      <c r="E29" s="1968">
        <v>203.4</v>
      </c>
      <c r="F29" s="1996"/>
      <c r="G29" s="1995"/>
      <c r="H29" s="1996"/>
      <c r="I29" s="1968">
        <v>238.32</v>
      </c>
      <c r="J29" s="1997"/>
      <c r="K29" s="1996"/>
      <c r="L29" s="1996"/>
      <c r="M29" s="1968">
        <v>45</v>
      </c>
      <c r="N29" s="1996"/>
      <c r="O29" s="1996"/>
      <c r="P29" s="1996"/>
      <c r="Q29" s="1968">
        <v>49.319999999999993</v>
      </c>
    </row>
    <row r="30" spans="1:17" s="138" customFormat="1" ht="14.25">
      <c r="A30" s="141">
        <v>16</v>
      </c>
      <c r="B30" s="1105"/>
      <c r="C30" s="1995"/>
      <c r="D30" s="1995"/>
      <c r="E30" s="1968">
        <v>209.88</v>
      </c>
      <c r="F30" s="1996"/>
      <c r="G30" s="1995"/>
      <c r="H30" s="1996"/>
      <c r="I30" s="1968">
        <v>249.12</v>
      </c>
      <c r="J30" s="1997"/>
      <c r="K30" s="1996"/>
      <c r="L30" s="1996"/>
      <c r="M30" s="1968">
        <v>50.399999999999991</v>
      </c>
      <c r="N30" s="1996"/>
      <c r="O30" s="1996"/>
      <c r="P30" s="1996"/>
      <c r="Q30" s="1968">
        <v>52.56</v>
      </c>
    </row>
    <row r="31" spans="1:17" s="142" customFormat="1" ht="14.25">
      <c r="A31" s="141">
        <v>17</v>
      </c>
      <c r="B31" s="1105"/>
      <c r="C31" s="1995"/>
      <c r="D31" s="1995"/>
      <c r="E31" s="1968">
        <v>204.48000000000002</v>
      </c>
      <c r="F31" s="1996"/>
      <c r="G31" s="1995"/>
      <c r="H31" s="1996"/>
      <c r="I31" s="1968">
        <v>272.52</v>
      </c>
      <c r="J31" s="1997"/>
      <c r="K31" s="1996"/>
      <c r="L31" s="1996"/>
      <c r="M31" s="1968">
        <v>54.36</v>
      </c>
      <c r="N31" s="1996"/>
      <c r="O31" s="1996"/>
      <c r="P31" s="1996"/>
      <c r="Q31" s="1968">
        <v>55.08</v>
      </c>
    </row>
    <row r="32" spans="1:17" s="142" customFormat="1" ht="14.25">
      <c r="A32" s="141">
        <v>18</v>
      </c>
      <c r="B32" s="1105"/>
      <c r="C32" s="1995"/>
      <c r="D32" s="1995"/>
      <c r="E32" s="1968">
        <v>207</v>
      </c>
      <c r="F32" s="1996"/>
      <c r="G32" s="1995"/>
      <c r="H32" s="1996"/>
      <c r="I32" s="1968">
        <v>282.60000000000002</v>
      </c>
      <c r="J32" s="1997"/>
      <c r="K32" s="1996"/>
      <c r="L32" s="1996"/>
      <c r="M32" s="1968">
        <v>51.12</v>
      </c>
      <c r="N32" s="1996"/>
      <c r="O32" s="1996"/>
      <c r="P32" s="1996"/>
      <c r="Q32" s="1968">
        <v>54.36</v>
      </c>
    </row>
    <row r="33" spans="1:17" s="142" customFormat="1" ht="14.25">
      <c r="A33" s="141">
        <v>19</v>
      </c>
      <c r="B33" s="1105"/>
      <c r="C33" s="1995"/>
      <c r="D33" s="1995"/>
      <c r="E33" s="1968">
        <v>210.6</v>
      </c>
      <c r="F33" s="1996"/>
      <c r="G33" s="1995"/>
      <c r="H33" s="1996"/>
      <c r="I33" s="1968">
        <v>290.15999999999997</v>
      </c>
      <c r="J33" s="1997"/>
      <c r="K33" s="1996"/>
      <c r="L33" s="1996"/>
      <c r="M33" s="1968">
        <v>54.36</v>
      </c>
      <c r="N33" s="1996"/>
      <c r="O33" s="1996"/>
      <c r="P33" s="1996"/>
      <c r="Q33" s="1968">
        <v>59.4</v>
      </c>
    </row>
    <row r="34" spans="1:17" s="142" customFormat="1" ht="14.25">
      <c r="A34" s="141">
        <v>20</v>
      </c>
      <c r="B34" s="1105"/>
      <c r="C34" s="1995"/>
      <c r="D34" s="1995"/>
      <c r="E34" s="1968">
        <v>195.48000000000002</v>
      </c>
      <c r="F34" s="1996"/>
      <c r="G34" s="1995"/>
      <c r="H34" s="1996"/>
      <c r="I34" s="1968">
        <v>275.39999999999998</v>
      </c>
      <c r="J34" s="1997"/>
      <c r="K34" s="1996"/>
      <c r="L34" s="1996"/>
      <c r="M34" s="1968">
        <v>52.199999999999996</v>
      </c>
      <c r="N34" s="1996"/>
      <c r="O34" s="1996"/>
      <c r="P34" s="1996"/>
      <c r="Q34" s="1968">
        <v>59.400000000000006</v>
      </c>
    </row>
    <row r="35" spans="1:17" s="142" customFormat="1" ht="14.25">
      <c r="A35" s="141">
        <v>21</v>
      </c>
      <c r="B35" s="1105"/>
      <c r="C35" s="1995"/>
      <c r="D35" s="1995"/>
      <c r="E35" s="1968">
        <v>185.76</v>
      </c>
      <c r="F35" s="1996"/>
      <c r="G35" s="1995"/>
      <c r="H35" s="1996"/>
      <c r="I35" s="1968">
        <v>267.84000000000003</v>
      </c>
      <c r="J35" s="1997"/>
      <c r="K35" s="1996"/>
      <c r="L35" s="1996"/>
      <c r="M35" s="1968">
        <v>51.84</v>
      </c>
      <c r="N35" s="1996"/>
      <c r="O35" s="1996"/>
      <c r="P35" s="1996"/>
      <c r="Q35" s="1968">
        <v>59.400000000000006</v>
      </c>
    </row>
    <row r="36" spans="1:17" s="142" customFormat="1" ht="14.25">
      <c r="A36" s="141">
        <v>22</v>
      </c>
      <c r="B36" s="1105"/>
      <c r="C36" s="1995"/>
      <c r="D36" s="1995"/>
      <c r="E36" s="1968">
        <v>150.12</v>
      </c>
      <c r="F36" s="1996"/>
      <c r="G36" s="1995"/>
      <c r="H36" s="1996"/>
      <c r="I36" s="1968">
        <v>232.92000000000002</v>
      </c>
      <c r="J36" s="1997"/>
      <c r="K36" s="1996"/>
      <c r="L36" s="1996"/>
      <c r="M36" s="1968">
        <v>48.239999999999995</v>
      </c>
      <c r="N36" s="1996"/>
      <c r="O36" s="1996"/>
      <c r="P36" s="1996"/>
      <c r="Q36" s="1968">
        <v>56.16</v>
      </c>
    </row>
    <row r="37" spans="1:17" s="142" customFormat="1" ht="14.25">
      <c r="A37" s="141">
        <v>23</v>
      </c>
      <c r="B37" s="1105"/>
      <c r="C37" s="1995"/>
      <c r="D37" s="1995"/>
      <c r="E37" s="1968">
        <v>128.51999999999998</v>
      </c>
      <c r="F37" s="1996"/>
      <c r="G37" s="1996"/>
      <c r="H37" s="1996"/>
      <c r="I37" s="1968">
        <v>180.71999999999997</v>
      </c>
      <c r="J37" s="1997"/>
      <c r="K37" s="1996"/>
      <c r="L37" s="1996"/>
      <c r="M37" s="1968">
        <v>45</v>
      </c>
      <c r="N37" s="1996"/>
      <c r="O37" s="1996"/>
      <c r="P37" s="1996"/>
      <c r="Q37" s="1968">
        <v>51.120000000000005</v>
      </c>
    </row>
    <row r="38" spans="1:17" s="142" customFormat="1" ht="15">
      <c r="A38" s="141" t="s">
        <v>19</v>
      </c>
      <c r="B38" s="1178"/>
      <c r="C38" s="1539"/>
      <c r="D38" s="1539"/>
      <c r="E38" s="1568">
        <f>SUM(E14:E37)</f>
        <v>4178.16</v>
      </c>
      <c r="F38" s="1569"/>
      <c r="G38" s="1569"/>
      <c r="H38" s="1569"/>
      <c r="I38" s="1568">
        <f>SUM(I14:I37)</f>
        <v>5257.8</v>
      </c>
      <c r="J38" s="1569"/>
      <c r="K38" s="1569"/>
      <c r="L38" s="1569"/>
      <c r="M38" s="1568">
        <f>SUM(M14:M37)</f>
        <v>1144.08</v>
      </c>
      <c r="N38" s="1569"/>
      <c r="O38" s="1569"/>
      <c r="P38" s="1569"/>
      <c r="Q38" s="1568">
        <f>SUM(Q14:Q37)</f>
        <v>1224.7200000000003</v>
      </c>
    </row>
    <row r="39" spans="1:17" s="131" customFormat="1" ht="12.75" customHeight="1">
      <c r="A39" s="131" t="s">
        <v>20</v>
      </c>
    </row>
    <row r="40" spans="1:17" s="131" customFormat="1" ht="12.75" customHeight="1">
      <c r="A40" s="131" t="s">
        <v>21</v>
      </c>
    </row>
    <row r="41" spans="1:17">
      <c r="A41" s="131" t="s">
        <v>563</v>
      </c>
      <c r="K41" s="131"/>
      <c r="L41" s="131"/>
      <c r="M41" s="131"/>
      <c r="N41" s="131"/>
      <c r="O41" s="131"/>
      <c r="P41" s="131"/>
      <c r="Q41" s="131"/>
    </row>
    <row r="42" spans="1:17">
      <c r="A42" s="131" t="s">
        <v>23</v>
      </c>
    </row>
  </sheetData>
  <mergeCells count="19">
    <mergeCell ref="B10:E10"/>
    <mergeCell ref="F10:I10"/>
    <mergeCell ref="J10:M10"/>
    <mergeCell ref="I1:Q1"/>
    <mergeCell ref="B1:F1"/>
    <mergeCell ref="B2:F2"/>
    <mergeCell ref="A9:A12"/>
    <mergeCell ref="B9:I9"/>
    <mergeCell ref="J9:Q9"/>
    <mergeCell ref="B4:C4"/>
    <mergeCell ref="N2:Q2"/>
    <mergeCell ref="A6:Q6"/>
    <mergeCell ref="A7:Q7"/>
    <mergeCell ref="B5:C5"/>
    <mergeCell ref="N10:Q10"/>
    <mergeCell ref="F11:G11"/>
    <mergeCell ref="J11:K11"/>
    <mergeCell ref="N11:O11"/>
    <mergeCell ref="B11:C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92D050"/>
  </sheetPr>
  <dimension ref="A1:AG43"/>
  <sheetViews>
    <sheetView topLeftCell="A4" zoomScale="85" zoomScaleNormal="85" workbookViewId="0">
      <selection activeCell="G26" sqref="G26"/>
    </sheetView>
  </sheetViews>
  <sheetFormatPr defaultRowHeight="12.75"/>
  <cols>
    <col min="1" max="1" width="5.42578125" style="156" customWidth="1"/>
    <col min="2" max="3" width="11.28515625" style="156" customWidth="1"/>
    <col min="4" max="4" width="11.28515625" style="156" hidden="1" customWidth="1"/>
    <col min="5" max="7" width="11.28515625" style="156" customWidth="1"/>
    <col min="8" max="8" width="11.28515625" style="156" hidden="1" customWidth="1"/>
    <col min="9" max="9" width="15" style="156" customWidth="1"/>
    <col min="10" max="11" width="11.28515625" style="156" customWidth="1"/>
    <col min="12" max="12" width="11.28515625" style="156" hidden="1" customWidth="1"/>
    <col min="13" max="13" width="11.140625" style="156" customWidth="1"/>
    <col min="14" max="15" width="11.28515625" style="156" customWidth="1"/>
    <col min="16" max="16" width="11.28515625" style="156" hidden="1" customWidth="1"/>
    <col min="17" max="17" width="15.85546875" style="156" customWidth="1"/>
    <col min="18" max="16384" width="9.140625" style="156"/>
  </cols>
  <sheetData>
    <row r="1" spans="1:33" s="144" customFormat="1" ht="18.75" customHeight="1">
      <c r="B1" s="2287" t="s">
        <v>405</v>
      </c>
      <c r="C1" s="2087"/>
      <c r="D1" s="2087"/>
      <c r="E1" s="2087"/>
      <c r="F1" s="2087"/>
      <c r="J1" s="799" t="s">
        <v>171</v>
      </c>
      <c r="N1" s="2281" t="s">
        <v>46</v>
      </c>
      <c r="O1" s="2281"/>
      <c r="P1" s="2281"/>
      <c r="Q1" s="2281"/>
      <c r="R1" s="1023"/>
      <c r="S1" s="1023"/>
      <c r="T1" s="1023"/>
      <c r="U1" s="1023"/>
      <c r="V1" s="1023"/>
      <c r="W1" s="1023"/>
      <c r="X1" s="1023"/>
      <c r="Y1" s="1023"/>
      <c r="Z1" s="1023"/>
      <c r="AA1" s="1023"/>
      <c r="AB1" s="1023"/>
      <c r="AC1" s="1023"/>
      <c r="AD1" s="1023"/>
      <c r="AE1" s="1023"/>
      <c r="AF1" s="1023"/>
      <c r="AG1" s="1023"/>
    </row>
    <row r="2" spans="1:33" s="144" customFormat="1" ht="10.5" customHeight="1">
      <c r="B2" s="2282" t="s">
        <v>1</v>
      </c>
      <c r="C2" s="2094"/>
      <c r="D2" s="2094"/>
      <c r="E2" s="2094"/>
      <c r="F2" s="2094"/>
      <c r="N2" s="2282" t="s">
        <v>2</v>
      </c>
      <c r="O2" s="2283"/>
      <c r="P2" s="2283"/>
      <c r="Q2" s="2283"/>
      <c r="R2" s="1023"/>
      <c r="S2" s="1023"/>
      <c r="T2" s="1023"/>
      <c r="U2" s="1023"/>
      <c r="V2" s="1023"/>
      <c r="W2" s="1023"/>
      <c r="X2" s="1023"/>
      <c r="Y2" s="1023"/>
      <c r="Z2" s="1023"/>
      <c r="AA2" s="1023"/>
      <c r="AB2" s="1023"/>
      <c r="AC2" s="1023"/>
      <c r="AD2" s="1023"/>
      <c r="AE2" s="1023"/>
      <c r="AF2" s="1023"/>
      <c r="AG2" s="1023"/>
    </row>
    <row r="3" spans="1:33" s="144" customFormat="1" ht="13.5" customHeight="1">
      <c r="N3" s="144" t="s">
        <v>3</v>
      </c>
      <c r="R3" s="1023"/>
      <c r="S3" s="1023"/>
      <c r="T3" s="1023"/>
      <c r="U3" s="1023"/>
      <c r="V3" s="1023"/>
      <c r="W3" s="1023"/>
      <c r="X3" s="1023"/>
      <c r="Y3" s="1023"/>
      <c r="Z3" s="1023"/>
      <c r="AA3" s="1023"/>
      <c r="AB3" s="1023"/>
      <c r="AC3" s="1023"/>
      <c r="AD3" s="1023"/>
      <c r="AE3" s="1023"/>
      <c r="AF3" s="1023"/>
      <c r="AG3" s="1023"/>
    </row>
    <row r="4" spans="1:33" s="144" customFormat="1" ht="15" customHeight="1">
      <c r="B4" s="2286" t="s">
        <v>4</v>
      </c>
      <c r="C4" s="2087"/>
      <c r="D4" s="146"/>
      <c r="E4" s="1023"/>
      <c r="F4" s="1023"/>
      <c r="G4" s="1023"/>
      <c r="H4" s="1023"/>
      <c r="I4" s="818" t="s">
        <v>5</v>
      </c>
      <c r="J4" s="145"/>
      <c r="K4" s="145"/>
      <c r="L4" s="145"/>
      <c r="O4" s="147" t="s">
        <v>47</v>
      </c>
      <c r="R4" s="1023"/>
      <c r="S4" s="1023"/>
      <c r="T4" s="1023"/>
      <c r="U4" s="1023"/>
      <c r="V4" s="1023"/>
      <c r="W4" s="1023"/>
      <c r="X4" s="1023"/>
      <c r="Y4" s="1023"/>
      <c r="Z4" s="1023"/>
      <c r="AA4" s="1023"/>
      <c r="AB4" s="1023"/>
      <c r="AC4" s="1023"/>
      <c r="AD4" s="1023"/>
      <c r="AE4" s="1023"/>
      <c r="AF4" s="1023"/>
      <c r="AG4" s="1023"/>
    </row>
    <row r="5" spans="1:33" s="144" customFormat="1" ht="9.75" customHeight="1">
      <c r="B5" s="2291" t="s">
        <v>7</v>
      </c>
      <c r="C5" s="2085"/>
      <c r="D5" s="145"/>
      <c r="E5" s="145"/>
      <c r="R5" s="1023"/>
      <c r="S5" s="1023"/>
      <c r="T5" s="1023"/>
      <c r="U5" s="1023"/>
      <c r="V5" s="1023"/>
      <c r="W5" s="1023"/>
      <c r="X5" s="1023"/>
      <c r="Y5" s="1023"/>
      <c r="Z5" s="1023"/>
      <c r="AA5" s="1023"/>
      <c r="AB5" s="1023"/>
      <c r="AC5" s="1023"/>
      <c r="AD5" s="1023"/>
      <c r="AE5" s="1023"/>
      <c r="AF5" s="1023"/>
      <c r="AG5" s="1023"/>
    </row>
    <row r="6" spans="1:33" s="144" customFormat="1" ht="12" customHeight="1">
      <c r="A6" s="2284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23"/>
      <c r="S6" s="1023"/>
      <c r="T6" s="1023"/>
      <c r="U6" s="1023"/>
      <c r="V6" s="1023"/>
      <c r="W6" s="1023"/>
      <c r="X6" s="1023"/>
      <c r="Y6" s="1023"/>
      <c r="Z6" s="1023"/>
      <c r="AA6" s="1023"/>
      <c r="AB6" s="1023"/>
      <c r="AC6" s="1023"/>
      <c r="AD6" s="1023"/>
      <c r="AE6" s="1023"/>
      <c r="AF6" s="1023"/>
      <c r="AG6" s="1023"/>
    </row>
    <row r="7" spans="1:33" s="144" customFormat="1" ht="15.75">
      <c r="A7" s="2285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23"/>
      <c r="S7" s="1023"/>
      <c r="T7" s="1023"/>
      <c r="U7" s="1023"/>
      <c r="V7" s="1023"/>
      <c r="W7" s="1023"/>
      <c r="X7" s="1023"/>
      <c r="Y7" s="1023"/>
      <c r="Z7" s="1023"/>
      <c r="AA7" s="1023"/>
      <c r="AB7" s="1023"/>
      <c r="AC7" s="1023"/>
      <c r="AD7" s="1023"/>
      <c r="AE7" s="1023"/>
      <c r="AF7" s="1023"/>
      <c r="AG7" s="1023"/>
    </row>
    <row r="8" spans="1:33" s="144" customFormat="1" ht="9" customHeight="1">
      <c r="A8" s="1264" t="s">
        <v>308</v>
      </c>
      <c r="B8" s="1264" t="s">
        <v>309</v>
      </c>
      <c r="R8" s="1023"/>
      <c r="S8" s="1023"/>
      <c r="T8" s="1023"/>
      <c r="U8" s="1023"/>
      <c r="V8" s="1023"/>
      <c r="W8" s="1023"/>
      <c r="X8" s="1023"/>
      <c r="Y8" s="1023"/>
      <c r="Z8" s="1023"/>
      <c r="AA8" s="1023"/>
      <c r="AB8" s="1023"/>
      <c r="AC8" s="1023"/>
      <c r="AD8" s="1023"/>
      <c r="AE8" s="1023"/>
      <c r="AF8" s="1023"/>
      <c r="AG8" s="1023"/>
    </row>
    <row r="9" spans="1:33" s="144" customFormat="1">
      <c r="A9" s="2288" t="s">
        <v>9</v>
      </c>
      <c r="B9" s="2278" t="s">
        <v>10</v>
      </c>
      <c r="C9" s="2279"/>
      <c r="D9" s="2279"/>
      <c r="E9" s="2279"/>
      <c r="F9" s="2279"/>
      <c r="G9" s="2279"/>
      <c r="H9" s="2279"/>
      <c r="I9" s="2280"/>
      <c r="J9" s="2278" t="s">
        <v>11</v>
      </c>
      <c r="K9" s="2279"/>
      <c r="L9" s="2279"/>
      <c r="M9" s="2279"/>
      <c r="N9" s="2279"/>
      <c r="O9" s="2279"/>
      <c r="P9" s="2279"/>
      <c r="Q9" s="2280"/>
      <c r="R9" s="1023"/>
      <c r="S9" s="1023"/>
      <c r="T9" s="1023"/>
      <c r="U9" s="1023"/>
      <c r="V9" s="1023"/>
      <c r="W9" s="1023"/>
      <c r="X9" s="1023"/>
      <c r="Y9" s="1023"/>
      <c r="Z9" s="1023"/>
      <c r="AA9" s="1023"/>
      <c r="AB9" s="1023"/>
      <c r="AC9" s="1023"/>
      <c r="AD9" s="1023"/>
      <c r="AE9" s="1023"/>
      <c r="AF9" s="1023"/>
      <c r="AG9" s="1023"/>
    </row>
    <row r="10" spans="1:33" s="144" customFormat="1">
      <c r="A10" s="2289"/>
      <c r="B10" s="2275" t="s">
        <v>48</v>
      </c>
      <c r="C10" s="2276"/>
      <c r="D10" s="2276"/>
      <c r="E10" s="2277"/>
      <c r="F10" s="2275" t="s">
        <v>49</v>
      </c>
      <c r="G10" s="2101"/>
      <c r="H10" s="2101"/>
      <c r="I10" s="2102"/>
      <c r="J10" s="2275" t="s">
        <v>48</v>
      </c>
      <c r="K10" s="2276"/>
      <c r="L10" s="2276"/>
      <c r="M10" s="2277"/>
      <c r="N10" s="2275" t="s">
        <v>49</v>
      </c>
      <c r="O10" s="2276"/>
      <c r="P10" s="2276"/>
      <c r="Q10" s="2277"/>
      <c r="R10" s="1023"/>
      <c r="S10" s="1023"/>
      <c r="T10" s="1023"/>
      <c r="U10" s="1023"/>
      <c r="V10" s="1023"/>
      <c r="W10" s="1023"/>
      <c r="X10" s="1023"/>
      <c r="Y10" s="1023"/>
      <c r="Z10" s="1023"/>
      <c r="AA10" s="1023"/>
      <c r="AB10" s="1023"/>
      <c r="AC10" s="1023"/>
      <c r="AD10" s="1023"/>
      <c r="AE10" s="1023"/>
      <c r="AF10" s="1023"/>
      <c r="AG10" s="1023"/>
    </row>
    <row r="11" spans="1:33" s="144" customFormat="1">
      <c r="A11" s="2289"/>
      <c r="B11" s="2275" t="s">
        <v>14</v>
      </c>
      <c r="C11" s="2276"/>
      <c r="E11" s="149">
        <v>12000</v>
      </c>
      <c r="F11" s="2275" t="s">
        <v>14</v>
      </c>
      <c r="G11" s="2276"/>
      <c r="H11" s="148"/>
      <c r="I11" s="149">
        <v>20000</v>
      </c>
      <c r="J11" s="2275" t="s">
        <v>14</v>
      </c>
      <c r="K11" s="2276"/>
      <c r="L11" s="148"/>
      <c r="M11" s="149">
        <f>E11</f>
        <v>12000</v>
      </c>
      <c r="N11" s="2275" t="s">
        <v>14</v>
      </c>
      <c r="O11" s="2276"/>
      <c r="P11" s="148"/>
      <c r="Q11" s="149">
        <f>I11</f>
        <v>20000</v>
      </c>
      <c r="R11" s="1023"/>
      <c r="S11" s="1023"/>
      <c r="T11" s="1023"/>
      <c r="U11" s="1023"/>
      <c r="V11" s="1023"/>
      <c r="W11" s="1023"/>
      <c r="X11" s="1023"/>
      <c r="Y11" s="1023"/>
      <c r="Z11" s="1023"/>
      <c r="AA11" s="1023"/>
      <c r="AB11" s="1023"/>
      <c r="AC11" s="1023"/>
      <c r="AD11" s="1023"/>
      <c r="AE11" s="1023"/>
      <c r="AF11" s="1023"/>
      <c r="AG11" s="1023"/>
    </row>
    <row r="12" spans="1:33" s="151" customFormat="1" ht="35.25" customHeight="1">
      <c r="A12" s="2290"/>
      <c r="B12" s="150" t="s">
        <v>16</v>
      </c>
      <c r="C12" s="150" t="s">
        <v>17</v>
      </c>
      <c r="D12" s="150"/>
      <c r="E12" s="150" t="s">
        <v>18</v>
      </c>
      <c r="F12" s="150" t="s">
        <v>16</v>
      </c>
      <c r="G12" s="150" t="s">
        <v>17</v>
      </c>
      <c r="H12" s="150"/>
      <c r="I12" s="150" t="s">
        <v>18</v>
      </c>
      <c r="J12" s="150" t="s">
        <v>16</v>
      </c>
      <c r="K12" s="150" t="s">
        <v>17</v>
      </c>
      <c r="L12" s="150"/>
      <c r="M12" s="150" t="s">
        <v>18</v>
      </c>
      <c r="N12" s="150" t="s">
        <v>16</v>
      </c>
      <c r="O12" s="150" t="s">
        <v>17</v>
      </c>
      <c r="P12" s="150"/>
      <c r="Q12" s="150" t="s">
        <v>18</v>
      </c>
    </row>
    <row r="13" spans="1:33" s="153" customFormat="1" ht="11.25">
      <c r="A13" s="152">
        <v>1</v>
      </c>
      <c r="B13" s="152">
        <v>2</v>
      </c>
      <c r="C13" s="152">
        <v>3</v>
      </c>
      <c r="D13" s="152"/>
      <c r="E13" s="152">
        <v>4</v>
      </c>
      <c r="F13" s="152">
        <v>5</v>
      </c>
      <c r="G13" s="152">
        <v>6</v>
      </c>
      <c r="H13" s="152"/>
      <c r="I13" s="152">
        <v>7</v>
      </c>
      <c r="J13" s="152">
        <v>8</v>
      </c>
      <c r="K13" s="152">
        <v>9</v>
      </c>
      <c r="L13" s="152"/>
      <c r="M13" s="152">
        <v>10</v>
      </c>
      <c r="N13" s="152">
        <v>11</v>
      </c>
      <c r="O13" s="152">
        <v>12</v>
      </c>
      <c r="P13" s="152"/>
      <c r="Q13" s="152">
        <v>13</v>
      </c>
    </row>
    <row r="14" spans="1:33" s="151" customFormat="1" ht="15">
      <c r="A14" s="154">
        <v>0</v>
      </c>
      <c r="B14" s="1105"/>
      <c r="C14" s="1973"/>
      <c r="D14" s="1973"/>
      <c r="E14" s="2061">
        <v>977</v>
      </c>
      <c r="F14" s="1969"/>
      <c r="G14" s="1973"/>
      <c r="H14" s="1973"/>
      <c r="I14" s="2061">
        <v>804</v>
      </c>
      <c r="J14" s="1969"/>
      <c r="K14" s="1973"/>
      <c r="L14" s="1973"/>
      <c r="M14" s="2061">
        <v>251</v>
      </c>
      <c r="N14" s="1969"/>
      <c r="O14" s="1973"/>
      <c r="P14" s="1973"/>
      <c r="Q14" s="2061">
        <v>108</v>
      </c>
    </row>
    <row r="15" spans="1:33" s="1448" customFormat="1" ht="15">
      <c r="A15" s="1447">
        <v>1</v>
      </c>
      <c r="B15" s="1105"/>
      <c r="C15" s="1973"/>
      <c r="D15" s="1973"/>
      <c r="E15" s="2061">
        <v>902</v>
      </c>
      <c r="F15" s="1969"/>
      <c r="G15" s="1973"/>
      <c r="H15" s="1973"/>
      <c r="I15" s="2061">
        <v>760</v>
      </c>
      <c r="J15" s="1969"/>
      <c r="K15" s="1973"/>
      <c r="L15" s="1973"/>
      <c r="M15" s="2061">
        <v>249</v>
      </c>
      <c r="N15" s="1969"/>
      <c r="O15" s="1973"/>
      <c r="P15" s="1973"/>
      <c r="Q15" s="2061">
        <v>108</v>
      </c>
    </row>
    <row r="16" spans="1:33" s="151" customFormat="1" ht="15">
      <c r="A16" s="154">
        <v>2</v>
      </c>
      <c r="B16" s="1105"/>
      <c r="C16" s="1973"/>
      <c r="D16" s="1973"/>
      <c r="E16" s="2061">
        <v>862</v>
      </c>
      <c r="F16" s="1969"/>
      <c r="G16" s="1973"/>
      <c r="H16" s="1973"/>
      <c r="I16" s="2061">
        <v>724</v>
      </c>
      <c r="J16" s="1969"/>
      <c r="K16" s="1973"/>
      <c r="L16" s="1973"/>
      <c r="M16" s="2061">
        <v>238</v>
      </c>
      <c r="N16" s="1969"/>
      <c r="O16" s="1973"/>
      <c r="P16" s="1973"/>
      <c r="Q16" s="2061">
        <v>96</v>
      </c>
    </row>
    <row r="17" spans="1:17" s="151" customFormat="1" ht="15">
      <c r="A17" s="154">
        <v>3</v>
      </c>
      <c r="B17" s="1105"/>
      <c r="C17" s="1973"/>
      <c r="D17" s="1973"/>
      <c r="E17" s="2061">
        <v>846</v>
      </c>
      <c r="F17" s="1969"/>
      <c r="G17" s="1973"/>
      <c r="H17" s="1973"/>
      <c r="I17" s="2061">
        <v>706</v>
      </c>
      <c r="J17" s="1969"/>
      <c r="K17" s="1973"/>
      <c r="L17" s="1973"/>
      <c r="M17" s="2061">
        <v>231</v>
      </c>
      <c r="N17" s="1969"/>
      <c r="O17" s="1973"/>
      <c r="P17" s="1973"/>
      <c r="Q17" s="2061">
        <v>94</v>
      </c>
    </row>
    <row r="18" spans="1:17" s="151" customFormat="1" ht="15">
      <c r="A18" s="154">
        <v>4</v>
      </c>
      <c r="B18" s="1105"/>
      <c r="C18" s="1973"/>
      <c r="D18" s="1973"/>
      <c r="E18" s="2061">
        <v>848</v>
      </c>
      <c r="F18" s="1969"/>
      <c r="G18" s="1973"/>
      <c r="H18" s="1973"/>
      <c r="I18" s="2061">
        <v>738</v>
      </c>
      <c r="J18" s="1969"/>
      <c r="K18" s="1973"/>
      <c r="L18" s="1973"/>
      <c r="M18" s="2061">
        <v>222</v>
      </c>
      <c r="N18" s="1969"/>
      <c r="O18" s="1973"/>
      <c r="P18" s="1973"/>
      <c r="Q18" s="2061">
        <v>88</v>
      </c>
    </row>
    <row r="19" spans="1:17" s="151" customFormat="1" ht="15">
      <c r="A19" s="154">
        <v>5</v>
      </c>
      <c r="B19" s="1105"/>
      <c r="C19" s="1973"/>
      <c r="D19" s="1973"/>
      <c r="E19" s="2061">
        <v>1001</v>
      </c>
      <c r="F19" s="1969"/>
      <c r="G19" s="1973"/>
      <c r="H19" s="1973"/>
      <c r="I19" s="2061">
        <v>828</v>
      </c>
      <c r="J19" s="1969"/>
      <c r="K19" s="1973"/>
      <c r="L19" s="1973"/>
      <c r="M19" s="2061">
        <v>222</v>
      </c>
      <c r="N19" s="1969"/>
      <c r="O19" s="1973"/>
      <c r="P19" s="1973"/>
      <c r="Q19" s="2061">
        <v>76</v>
      </c>
    </row>
    <row r="20" spans="1:17" s="151" customFormat="1" ht="15">
      <c r="A20" s="154">
        <v>6</v>
      </c>
      <c r="B20" s="1105"/>
      <c r="C20" s="1973"/>
      <c r="D20" s="1973"/>
      <c r="E20" s="2061">
        <v>1281</v>
      </c>
      <c r="F20" s="1969"/>
      <c r="G20" s="1973"/>
      <c r="H20" s="1973"/>
      <c r="I20" s="2061">
        <v>1030</v>
      </c>
      <c r="J20" s="1969"/>
      <c r="K20" s="1973"/>
      <c r="L20" s="1973"/>
      <c r="M20" s="2061">
        <v>231</v>
      </c>
      <c r="N20" s="1969"/>
      <c r="O20" s="1973"/>
      <c r="P20" s="1973"/>
      <c r="Q20" s="2061">
        <v>84</v>
      </c>
    </row>
    <row r="21" spans="1:17" s="151" customFormat="1" ht="15">
      <c r="A21" s="154">
        <v>7</v>
      </c>
      <c r="B21" s="1105"/>
      <c r="C21" s="1973"/>
      <c r="D21" s="1973"/>
      <c r="E21" s="2061">
        <v>1544</v>
      </c>
      <c r="F21" s="1969"/>
      <c r="G21" s="1973"/>
      <c r="H21" s="1973"/>
      <c r="I21" s="2061">
        <v>1290</v>
      </c>
      <c r="J21" s="1969"/>
      <c r="K21" s="1973"/>
      <c r="L21" s="1973"/>
      <c r="M21" s="2061">
        <v>270</v>
      </c>
      <c r="N21" s="1969"/>
      <c r="O21" s="1973"/>
      <c r="P21" s="1973"/>
      <c r="Q21" s="2061">
        <v>124</v>
      </c>
    </row>
    <row r="22" spans="1:17" s="151" customFormat="1" ht="15">
      <c r="A22" s="154">
        <v>8</v>
      </c>
      <c r="B22" s="1105"/>
      <c r="C22" s="1973"/>
      <c r="D22" s="1973"/>
      <c r="E22" s="2061">
        <v>1831</v>
      </c>
      <c r="F22" s="1969"/>
      <c r="G22" s="1973"/>
      <c r="H22" s="1973"/>
      <c r="I22" s="2061">
        <v>1584</v>
      </c>
      <c r="J22" s="1969"/>
      <c r="K22" s="1973"/>
      <c r="L22" s="1973"/>
      <c r="M22" s="2061">
        <v>321</v>
      </c>
      <c r="N22" s="1969"/>
      <c r="O22" s="1973"/>
      <c r="P22" s="1973"/>
      <c r="Q22" s="2061">
        <v>180</v>
      </c>
    </row>
    <row r="23" spans="1:17" s="151" customFormat="1" ht="15">
      <c r="A23" s="154">
        <v>9</v>
      </c>
      <c r="B23" s="1105"/>
      <c r="C23" s="1973"/>
      <c r="D23" s="1973"/>
      <c r="E23" s="2061">
        <v>2035</v>
      </c>
      <c r="F23" s="1969"/>
      <c r="G23" s="1973"/>
      <c r="H23" s="1973"/>
      <c r="I23" s="2061">
        <v>1686</v>
      </c>
      <c r="J23" s="1969"/>
      <c r="K23" s="1973"/>
      <c r="L23" s="1973"/>
      <c r="M23" s="2061">
        <v>319</v>
      </c>
      <c r="N23" s="1969"/>
      <c r="O23" s="1973"/>
      <c r="P23" s="1973"/>
      <c r="Q23" s="2061">
        <v>184</v>
      </c>
    </row>
    <row r="24" spans="1:17" s="151" customFormat="1" ht="15">
      <c r="A24" s="154">
        <v>10</v>
      </c>
      <c r="B24" s="1105"/>
      <c r="C24" s="1973"/>
      <c r="D24" s="1973"/>
      <c r="E24" s="2061">
        <v>2056</v>
      </c>
      <c r="F24" s="1969"/>
      <c r="G24" s="1973"/>
      <c r="H24" s="1973"/>
      <c r="I24" s="2061">
        <v>1740</v>
      </c>
      <c r="J24" s="1969"/>
      <c r="K24" s="1973"/>
      <c r="L24" s="1973"/>
      <c r="M24" s="2061">
        <v>319</v>
      </c>
      <c r="N24" s="1969"/>
      <c r="O24" s="1973"/>
      <c r="P24" s="1973"/>
      <c r="Q24" s="2061">
        <v>190</v>
      </c>
    </row>
    <row r="25" spans="1:17" s="151" customFormat="1" ht="15">
      <c r="A25" s="154">
        <v>11</v>
      </c>
      <c r="B25" s="1105"/>
      <c r="C25" s="1973"/>
      <c r="D25" s="1973"/>
      <c r="E25" s="2061">
        <v>1993</v>
      </c>
      <c r="F25" s="1969"/>
      <c r="G25" s="1973"/>
      <c r="H25" s="1973"/>
      <c r="I25" s="2061">
        <v>1674</v>
      </c>
      <c r="J25" s="1969"/>
      <c r="K25" s="1973"/>
      <c r="L25" s="1973"/>
      <c r="M25" s="2061">
        <v>315</v>
      </c>
      <c r="N25" s="1969"/>
      <c r="O25" s="1973"/>
      <c r="P25" s="1973"/>
      <c r="Q25" s="2061">
        <v>182</v>
      </c>
    </row>
    <row r="26" spans="1:17" s="151" customFormat="1" ht="15">
      <c r="A26" s="154">
        <v>12</v>
      </c>
      <c r="B26" s="1105"/>
      <c r="C26" s="1973"/>
      <c r="D26" s="1973"/>
      <c r="E26" s="2061">
        <v>1966</v>
      </c>
      <c r="F26" s="1969"/>
      <c r="G26" s="1973"/>
      <c r="H26" s="1973"/>
      <c r="I26" s="2061">
        <v>1678</v>
      </c>
      <c r="J26" s="1969"/>
      <c r="K26" s="1973"/>
      <c r="L26" s="1973"/>
      <c r="M26" s="2061">
        <v>285</v>
      </c>
      <c r="N26" s="1969"/>
      <c r="O26" s="1973"/>
      <c r="P26" s="1973"/>
      <c r="Q26" s="2061">
        <v>166</v>
      </c>
    </row>
    <row r="27" spans="1:17" s="151" customFormat="1" ht="15">
      <c r="A27" s="154">
        <v>13</v>
      </c>
      <c r="B27" s="1105"/>
      <c r="C27" s="1973"/>
      <c r="D27" s="1973"/>
      <c r="E27" s="2061">
        <v>1968</v>
      </c>
      <c r="F27" s="1969"/>
      <c r="G27" s="1973"/>
      <c r="H27" s="1973"/>
      <c r="I27" s="2061">
        <v>1636</v>
      </c>
      <c r="J27" s="1969"/>
      <c r="K27" s="1973"/>
      <c r="L27" s="1973"/>
      <c r="M27" s="2061">
        <v>306</v>
      </c>
      <c r="N27" s="1969"/>
      <c r="O27" s="1973"/>
      <c r="P27" s="1973"/>
      <c r="Q27" s="2061">
        <v>166</v>
      </c>
    </row>
    <row r="28" spans="1:17" s="151" customFormat="1" ht="15">
      <c r="A28" s="154">
        <v>14</v>
      </c>
      <c r="B28" s="1105"/>
      <c r="C28" s="1973"/>
      <c r="D28" s="1973"/>
      <c r="E28" s="2061">
        <v>1944</v>
      </c>
      <c r="F28" s="1969"/>
      <c r="G28" s="1973"/>
      <c r="H28" s="1973"/>
      <c r="I28" s="2061">
        <v>1654</v>
      </c>
      <c r="J28" s="1969"/>
      <c r="K28" s="1973"/>
      <c r="L28" s="1973"/>
      <c r="M28" s="2061">
        <v>294</v>
      </c>
      <c r="N28" s="1969"/>
      <c r="O28" s="1973"/>
      <c r="P28" s="1973"/>
      <c r="Q28" s="2061">
        <v>154</v>
      </c>
    </row>
    <row r="29" spans="1:17" s="151" customFormat="1" ht="15">
      <c r="A29" s="154">
        <v>15</v>
      </c>
      <c r="B29" s="1105"/>
      <c r="C29" s="1973"/>
      <c r="D29" s="1973"/>
      <c r="E29" s="2061">
        <v>1979</v>
      </c>
      <c r="F29" s="1969"/>
      <c r="G29" s="1973"/>
      <c r="H29" s="1973"/>
      <c r="I29" s="2061">
        <v>1730</v>
      </c>
      <c r="J29" s="1969"/>
      <c r="K29" s="1973"/>
      <c r="L29" s="1973"/>
      <c r="M29" s="2061">
        <v>311</v>
      </c>
      <c r="N29" s="1969"/>
      <c r="O29" s="1973"/>
      <c r="P29" s="1973"/>
      <c r="Q29" s="2061">
        <v>166</v>
      </c>
    </row>
    <row r="30" spans="1:17" s="151" customFormat="1" ht="15">
      <c r="A30" s="154">
        <v>16</v>
      </c>
      <c r="B30" s="1105"/>
      <c r="C30" s="1973"/>
      <c r="D30" s="1973"/>
      <c r="E30" s="2061">
        <v>2030</v>
      </c>
      <c r="F30" s="1969"/>
      <c r="G30" s="1973"/>
      <c r="H30" s="1973"/>
      <c r="I30" s="2061">
        <v>1724</v>
      </c>
      <c r="J30" s="1969"/>
      <c r="K30" s="1973"/>
      <c r="L30" s="1973"/>
      <c r="M30" s="2061">
        <v>324</v>
      </c>
      <c r="N30" s="1969"/>
      <c r="O30" s="1973"/>
      <c r="P30" s="1973"/>
      <c r="Q30" s="2061">
        <v>162</v>
      </c>
    </row>
    <row r="31" spans="1:17" s="155" customFormat="1" ht="15">
      <c r="A31" s="154">
        <v>17</v>
      </c>
      <c r="B31" s="1105"/>
      <c r="C31" s="1973"/>
      <c r="D31" s="1973"/>
      <c r="E31" s="2061">
        <v>1992</v>
      </c>
      <c r="F31" s="1969"/>
      <c r="G31" s="1973"/>
      <c r="H31" s="1973"/>
      <c r="I31" s="2061">
        <v>1604</v>
      </c>
      <c r="J31" s="1969"/>
      <c r="K31" s="1973"/>
      <c r="L31" s="1973"/>
      <c r="M31" s="2061">
        <v>301</v>
      </c>
      <c r="N31" s="1969"/>
      <c r="O31" s="1973"/>
      <c r="P31" s="1973"/>
      <c r="Q31" s="2061">
        <v>142</v>
      </c>
    </row>
    <row r="32" spans="1:17" s="155" customFormat="1" ht="15">
      <c r="A32" s="154">
        <v>18</v>
      </c>
      <c r="B32" s="1105"/>
      <c r="C32" s="1973"/>
      <c r="D32" s="1973"/>
      <c r="E32" s="2061">
        <v>1948</v>
      </c>
      <c r="F32" s="1969"/>
      <c r="G32" s="1973"/>
      <c r="H32" s="1973"/>
      <c r="I32" s="2061">
        <v>1538</v>
      </c>
      <c r="J32" s="1969"/>
      <c r="K32" s="1973"/>
      <c r="L32" s="1973"/>
      <c r="M32" s="2061">
        <v>285</v>
      </c>
      <c r="N32" s="1969"/>
      <c r="O32" s="1973"/>
      <c r="P32" s="1973"/>
      <c r="Q32" s="2061">
        <v>122</v>
      </c>
    </row>
    <row r="33" spans="1:33" s="155" customFormat="1" ht="15">
      <c r="A33" s="154">
        <v>19</v>
      </c>
      <c r="B33" s="1105"/>
      <c r="C33" s="1973"/>
      <c r="D33" s="1973"/>
      <c r="E33" s="2061">
        <v>1856</v>
      </c>
      <c r="F33" s="1969"/>
      <c r="G33" s="1973"/>
      <c r="H33" s="1973"/>
      <c r="I33" s="2061">
        <v>1366</v>
      </c>
      <c r="J33" s="1969"/>
      <c r="K33" s="1973"/>
      <c r="L33" s="1973"/>
      <c r="M33" s="2061">
        <v>292</v>
      </c>
      <c r="N33" s="1969"/>
      <c r="O33" s="1973"/>
      <c r="P33" s="1973"/>
      <c r="Q33" s="2061">
        <v>116</v>
      </c>
    </row>
    <row r="34" spans="1:33" s="155" customFormat="1" ht="15">
      <c r="A34" s="154">
        <v>20</v>
      </c>
      <c r="B34" s="1105"/>
      <c r="C34" s="1973"/>
      <c r="D34" s="1973"/>
      <c r="E34" s="2061">
        <v>1736</v>
      </c>
      <c r="F34" s="1969"/>
      <c r="G34" s="1973"/>
      <c r="H34" s="1973"/>
      <c r="I34" s="2061">
        <v>1264</v>
      </c>
      <c r="J34" s="1969"/>
      <c r="K34" s="1973"/>
      <c r="L34" s="1973"/>
      <c r="M34" s="2061">
        <v>279</v>
      </c>
      <c r="N34" s="1969"/>
      <c r="O34" s="1973"/>
      <c r="P34" s="1973"/>
      <c r="Q34" s="2061">
        <v>120</v>
      </c>
    </row>
    <row r="35" spans="1:33" s="155" customFormat="1" ht="15">
      <c r="A35" s="154">
        <v>21</v>
      </c>
      <c r="B35" s="1105"/>
      <c r="C35" s="1973"/>
      <c r="D35" s="1973"/>
      <c r="E35" s="2061">
        <v>1545</v>
      </c>
      <c r="F35" s="1969"/>
      <c r="G35" s="1973"/>
      <c r="H35" s="1973"/>
      <c r="I35" s="2061">
        <v>1168</v>
      </c>
      <c r="J35" s="1969"/>
      <c r="K35" s="1973"/>
      <c r="L35" s="1973"/>
      <c r="M35" s="2061">
        <v>276</v>
      </c>
      <c r="N35" s="1969"/>
      <c r="O35" s="1973"/>
      <c r="P35" s="1973"/>
      <c r="Q35" s="2061">
        <v>126</v>
      </c>
    </row>
    <row r="36" spans="1:33" s="155" customFormat="1" ht="15">
      <c r="A36" s="154">
        <v>22</v>
      </c>
      <c r="B36" s="1105"/>
      <c r="C36" s="1973"/>
      <c r="D36" s="1973"/>
      <c r="E36" s="2061">
        <v>1327</v>
      </c>
      <c r="F36" s="1969"/>
      <c r="G36" s="1973"/>
      <c r="H36" s="1973"/>
      <c r="I36" s="2061">
        <v>1054</v>
      </c>
      <c r="J36" s="1969"/>
      <c r="K36" s="1973"/>
      <c r="L36" s="1973"/>
      <c r="M36" s="2061">
        <v>264</v>
      </c>
      <c r="N36" s="1969"/>
      <c r="O36" s="1973"/>
      <c r="P36" s="1973"/>
      <c r="Q36" s="2061">
        <v>118</v>
      </c>
    </row>
    <row r="37" spans="1:33" s="155" customFormat="1" ht="15">
      <c r="A37" s="154">
        <v>23</v>
      </c>
      <c r="B37" s="1105"/>
      <c r="C37" s="1973"/>
      <c r="D37" s="1973"/>
      <c r="E37" s="2061">
        <v>1114</v>
      </c>
      <c r="F37" s="1969"/>
      <c r="G37" s="1973"/>
      <c r="H37" s="1973"/>
      <c r="I37" s="2061">
        <v>900</v>
      </c>
      <c r="J37" s="1969"/>
      <c r="K37" s="1973"/>
      <c r="L37" s="1973"/>
      <c r="M37" s="2061">
        <v>246</v>
      </c>
      <c r="N37" s="1969"/>
      <c r="O37" s="1973"/>
      <c r="P37" s="1973"/>
      <c r="Q37" s="2061">
        <v>108</v>
      </c>
    </row>
    <row r="38" spans="1:33" s="155" customFormat="1" ht="15">
      <c r="A38" s="154" t="s">
        <v>19</v>
      </c>
      <c r="B38" s="1177"/>
      <c r="C38" s="1571"/>
      <c r="D38" s="1571"/>
      <c r="E38" s="1572">
        <f>SUM(E14:E37)</f>
        <v>37581</v>
      </c>
      <c r="F38" s="1571"/>
      <c r="G38" s="1571"/>
      <c r="H38" s="1571"/>
      <c r="I38" s="1572">
        <f>SUM(I14:I37)</f>
        <v>30880</v>
      </c>
      <c r="J38" s="1571"/>
      <c r="K38" s="1571"/>
      <c r="L38" s="1571"/>
      <c r="M38" s="1572">
        <f>SUM(M14:M37)</f>
        <v>6651</v>
      </c>
      <c r="N38" s="1571"/>
      <c r="O38" s="1571"/>
      <c r="P38" s="1571"/>
      <c r="Q38" s="1572">
        <f>SUM(Q14:Q37)</f>
        <v>3180</v>
      </c>
    </row>
    <row r="39" spans="1:33" s="144" customFormat="1" ht="12.75" customHeight="1">
      <c r="A39" s="144" t="s">
        <v>20</v>
      </c>
      <c r="R39" s="1023"/>
      <c r="S39" s="1023"/>
      <c r="T39" s="1023"/>
      <c r="U39" s="1023"/>
      <c r="V39" s="1023"/>
      <c r="W39" s="1023"/>
      <c r="X39" s="1023"/>
      <c r="Y39" s="1023"/>
      <c r="Z39" s="1023"/>
      <c r="AA39" s="1023"/>
      <c r="AB39" s="1023"/>
      <c r="AC39" s="1023"/>
      <c r="AD39" s="1023"/>
      <c r="AE39" s="1023"/>
      <c r="AF39" s="1023"/>
      <c r="AG39" s="1023"/>
    </row>
    <row r="40" spans="1:33" s="144" customFormat="1" ht="12.75" customHeight="1">
      <c r="A40" s="144" t="s">
        <v>21</v>
      </c>
      <c r="R40" s="1023"/>
      <c r="S40" s="1023"/>
      <c r="T40" s="1023"/>
      <c r="U40" s="1023"/>
      <c r="V40" s="1023"/>
      <c r="W40" s="1023"/>
      <c r="X40" s="1023"/>
      <c r="Y40" s="1023"/>
      <c r="Z40" s="1023"/>
      <c r="AA40" s="1023"/>
      <c r="AB40" s="1023"/>
      <c r="AC40" s="1023"/>
      <c r="AD40" s="1023"/>
      <c r="AE40" s="1023"/>
      <c r="AF40" s="1023"/>
      <c r="AG40" s="1023"/>
    </row>
    <row r="41" spans="1:33">
      <c r="A41" s="144" t="s">
        <v>563</v>
      </c>
      <c r="K41" s="144"/>
      <c r="L41" s="144"/>
      <c r="M41" s="144"/>
      <c r="N41" s="144"/>
      <c r="O41" s="144"/>
      <c r="P41" s="144"/>
      <c r="Q41" s="144"/>
      <c r="R41" s="1024"/>
      <c r="S41" s="1024"/>
      <c r="T41" s="1024"/>
      <c r="U41" s="1024"/>
      <c r="V41" s="1024"/>
      <c r="W41" s="1024"/>
      <c r="X41" s="1024"/>
      <c r="Y41" s="1024"/>
      <c r="Z41" s="1024"/>
      <c r="AA41" s="1024"/>
      <c r="AB41" s="1024"/>
      <c r="AC41" s="1024"/>
      <c r="AD41" s="1024"/>
      <c r="AE41" s="1024"/>
      <c r="AF41" s="1024"/>
      <c r="AG41" s="1024"/>
    </row>
    <row r="42" spans="1:33">
      <c r="A42" s="144" t="s">
        <v>23</v>
      </c>
      <c r="R42" s="1024"/>
      <c r="S42" s="1024"/>
      <c r="T42" s="1024"/>
      <c r="U42" s="1024"/>
      <c r="V42" s="1024"/>
      <c r="W42" s="1024"/>
      <c r="X42" s="1024"/>
      <c r="Y42" s="1024"/>
      <c r="Z42" s="1024"/>
      <c r="AA42" s="1024"/>
      <c r="AB42" s="1024"/>
      <c r="AC42" s="1024"/>
      <c r="AD42" s="1024"/>
      <c r="AE42" s="1024"/>
      <c r="AF42" s="1024"/>
      <c r="AG42" s="1024"/>
    </row>
    <row r="43" spans="1:33">
      <c r="R43" s="1024"/>
      <c r="S43" s="1024"/>
      <c r="T43" s="1024"/>
      <c r="U43" s="1024"/>
      <c r="V43" s="1024"/>
      <c r="W43" s="1024"/>
      <c r="X43" s="1024"/>
      <c r="Y43" s="1024"/>
      <c r="Z43" s="1024"/>
      <c r="AA43" s="1024"/>
      <c r="AB43" s="1024"/>
      <c r="AC43" s="1024"/>
      <c r="AD43" s="1024"/>
      <c r="AE43" s="1024"/>
      <c r="AF43" s="1024"/>
      <c r="AG43" s="1024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92D050"/>
  </sheetPr>
  <dimension ref="A1:AG43"/>
  <sheetViews>
    <sheetView topLeftCell="A7" zoomScale="85" zoomScaleNormal="85" workbookViewId="0">
      <selection activeCell="G26" sqref="G26"/>
    </sheetView>
  </sheetViews>
  <sheetFormatPr defaultRowHeight="12.75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>
      <c r="B1" s="2304" t="s">
        <v>405</v>
      </c>
      <c r="C1" s="2087"/>
      <c r="D1" s="2087"/>
      <c r="E1" s="2087"/>
      <c r="F1" s="2087"/>
      <c r="J1" s="799" t="s">
        <v>171</v>
      </c>
      <c r="N1" s="2298" t="s">
        <v>50</v>
      </c>
      <c r="O1" s="2298"/>
      <c r="P1" s="2298"/>
      <c r="Q1" s="2298"/>
      <c r="R1" s="1021"/>
      <c r="S1" s="1021"/>
      <c r="T1" s="1021"/>
      <c r="U1" s="1021"/>
      <c r="V1" s="1021"/>
      <c r="W1" s="1021"/>
      <c r="X1" s="1021"/>
      <c r="Y1" s="1021"/>
      <c r="Z1" s="1021"/>
      <c r="AA1" s="1021"/>
      <c r="AB1" s="1021"/>
      <c r="AC1" s="1021"/>
      <c r="AD1" s="1021"/>
      <c r="AE1" s="1021"/>
      <c r="AF1" s="1021"/>
      <c r="AG1" s="1021"/>
    </row>
    <row r="2" spans="1:33" s="157" customFormat="1" ht="10.5" customHeight="1">
      <c r="B2" s="2299" t="s">
        <v>1</v>
      </c>
      <c r="C2" s="2094"/>
      <c r="D2" s="2094"/>
      <c r="E2" s="2094"/>
      <c r="F2" s="2094"/>
      <c r="N2" s="2299" t="s">
        <v>2</v>
      </c>
      <c r="O2" s="2300"/>
      <c r="P2" s="2300"/>
      <c r="Q2" s="2300"/>
      <c r="R2" s="1021"/>
      <c r="S2" s="1021"/>
      <c r="T2" s="1021"/>
      <c r="U2" s="1021"/>
      <c r="V2" s="1021"/>
      <c r="W2" s="1021"/>
      <c r="X2" s="1021"/>
      <c r="Y2" s="1021"/>
      <c r="Z2" s="1021"/>
      <c r="AA2" s="1021"/>
      <c r="AB2" s="1021"/>
      <c r="AC2" s="1021"/>
      <c r="AD2" s="1021"/>
      <c r="AE2" s="1021"/>
      <c r="AF2" s="1021"/>
      <c r="AG2" s="1021"/>
    </row>
    <row r="3" spans="1:33" s="157" customFormat="1" ht="13.5" customHeight="1">
      <c r="N3" s="157" t="s">
        <v>3</v>
      </c>
      <c r="R3" s="1021"/>
      <c r="S3" s="1021"/>
      <c r="T3" s="1021"/>
      <c r="U3" s="1021"/>
      <c r="V3" s="1021"/>
      <c r="W3" s="1021"/>
      <c r="X3" s="1021"/>
      <c r="Y3" s="1021"/>
      <c r="Z3" s="1021"/>
      <c r="AA3" s="1021"/>
      <c r="AB3" s="1021"/>
      <c r="AC3" s="1021"/>
      <c r="AD3" s="1021"/>
      <c r="AE3" s="1021"/>
      <c r="AF3" s="1021"/>
      <c r="AG3" s="1021"/>
    </row>
    <row r="4" spans="1:33" s="157" customFormat="1" ht="15" customHeight="1">
      <c r="B4" s="2303" t="s">
        <v>4</v>
      </c>
      <c r="C4" s="2087"/>
      <c r="D4" s="159"/>
      <c r="E4" s="1021"/>
      <c r="F4" s="1021"/>
      <c r="G4" s="1021"/>
      <c r="H4" s="1021"/>
      <c r="I4" s="817" t="s">
        <v>5</v>
      </c>
      <c r="J4" s="158"/>
      <c r="K4" s="158"/>
      <c r="L4" s="158"/>
      <c r="O4" s="160" t="s">
        <v>51</v>
      </c>
      <c r="R4" s="1021"/>
      <c r="S4" s="1021"/>
      <c r="T4" s="1021"/>
      <c r="U4" s="1021"/>
      <c r="V4" s="1021"/>
      <c r="W4" s="1021"/>
      <c r="X4" s="1021"/>
      <c r="Y4" s="1021"/>
      <c r="Z4" s="1021"/>
      <c r="AA4" s="1021"/>
      <c r="AB4" s="1021"/>
      <c r="AC4" s="1021"/>
      <c r="AD4" s="1021"/>
      <c r="AE4" s="1021"/>
      <c r="AF4" s="1021"/>
      <c r="AG4" s="1021"/>
    </row>
    <row r="5" spans="1:33" s="157" customFormat="1" ht="9.75" customHeight="1">
      <c r="B5" s="2308" t="s">
        <v>7</v>
      </c>
      <c r="C5" s="2085"/>
      <c r="D5" s="158"/>
      <c r="E5" s="158"/>
      <c r="R5" s="1021"/>
      <c r="S5" s="1021"/>
      <c r="T5" s="1021"/>
      <c r="U5" s="1021"/>
      <c r="V5" s="1021"/>
      <c r="W5" s="1021"/>
      <c r="X5" s="1021"/>
      <c r="Y5" s="1021"/>
      <c r="Z5" s="1021"/>
      <c r="AA5" s="1021"/>
      <c r="AB5" s="1021"/>
      <c r="AC5" s="1021"/>
      <c r="AD5" s="1021"/>
      <c r="AE5" s="1021"/>
      <c r="AF5" s="1021"/>
      <c r="AG5" s="1021"/>
    </row>
    <row r="6" spans="1:33" s="157" customFormat="1" ht="12" customHeight="1">
      <c r="A6" s="2301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21"/>
      <c r="S6" s="1021"/>
      <c r="T6" s="1021"/>
      <c r="U6" s="1021"/>
      <c r="V6" s="1021"/>
      <c r="W6" s="1021"/>
      <c r="X6" s="1021"/>
      <c r="Y6" s="1021"/>
      <c r="Z6" s="1021"/>
      <c r="AA6" s="1021"/>
      <c r="AB6" s="1021"/>
      <c r="AC6" s="1021"/>
      <c r="AD6" s="1021"/>
      <c r="AE6" s="1021"/>
      <c r="AF6" s="1021"/>
      <c r="AG6" s="1021"/>
    </row>
    <row r="7" spans="1:33" s="157" customFormat="1" ht="15.75">
      <c r="A7" s="230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21"/>
      <c r="S7" s="1021"/>
      <c r="T7" s="1021"/>
      <c r="U7" s="1021"/>
      <c r="V7" s="1021"/>
      <c r="W7" s="1021"/>
      <c r="X7" s="1021"/>
      <c r="Y7" s="1021"/>
      <c r="Z7" s="1021"/>
      <c r="AA7" s="1021"/>
      <c r="AB7" s="1021"/>
      <c r="AC7" s="1021"/>
      <c r="AD7" s="1021"/>
      <c r="AE7" s="1021"/>
      <c r="AF7" s="1021"/>
      <c r="AG7" s="1021"/>
    </row>
    <row r="8" spans="1:33" s="157" customFormat="1" ht="9" customHeight="1">
      <c r="A8" s="1264" t="s">
        <v>310</v>
      </c>
      <c r="B8" s="1264" t="s">
        <v>311</v>
      </c>
      <c r="R8" s="1021"/>
      <c r="S8" s="1021"/>
      <c r="T8" s="1021"/>
      <c r="U8" s="1021"/>
      <c r="V8" s="1021"/>
      <c r="W8" s="1021"/>
      <c r="X8" s="1021"/>
      <c r="Y8" s="1021"/>
      <c r="Z8" s="1021"/>
      <c r="AA8" s="1021"/>
      <c r="AB8" s="1021"/>
      <c r="AC8" s="1021"/>
      <c r="AD8" s="1021"/>
      <c r="AE8" s="1021"/>
      <c r="AF8" s="1021"/>
      <c r="AG8" s="1021"/>
    </row>
    <row r="9" spans="1:33" s="157" customFormat="1">
      <c r="A9" s="2305" t="s">
        <v>9</v>
      </c>
      <c r="B9" s="2295" t="s">
        <v>10</v>
      </c>
      <c r="C9" s="2296"/>
      <c r="D9" s="2296"/>
      <c r="E9" s="2296"/>
      <c r="F9" s="2296"/>
      <c r="G9" s="2296"/>
      <c r="H9" s="2296"/>
      <c r="I9" s="2297"/>
      <c r="J9" s="2295" t="s">
        <v>11</v>
      </c>
      <c r="K9" s="2296"/>
      <c r="L9" s="2296"/>
      <c r="M9" s="2296"/>
      <c r="N9" s="2296"/>
      <c r="O9" s="2296"/>
      <c r="P9" s="2296"/>
      <c r="Q9" s="2297"/>
      <c r="R9" s="1021"/>
      <c r="S9" s="1021"/>
      <c r="T9" s="1021"/>
      <c r="U9" s="1021"/>
      <c r="V9" s="1021"/>
      <c r="W9" s="1021"/>
      <c r="X9" s="1021"/>
      <c r="Y9" s="1021"/>
      <c r="Z9" s="1021"/>
      <c r="AA9" s="1021"/>
      <c r="AB9" s="1021"/>
      <c r="AC9" s="1021"/>
      <c r="AD9" s="1021"/>
      <c r="AE9" s="1021"/>
      <c r="AF9" s="1021"/>
      <c r="AG9" s="1021"/>
    </row>
    <row r="10" spans="1:33" s="157" customFormat="1">
      <c r="A10" s="2306"/>
      <c r="B10" s="2292" t="s">
        <v>174</v>
      </c>
      <c r="C10" s="2293"/>
      <c r="D10" s="2293"/>
      <c r="E10" s="2294"/>
      <c r="F10" s="2292" t="s">
        <v>175</v>
      </c>
      <c r="G10" s="2101"/>
      <c r="H10" s="2101"/>
      <c r="I10" s="2102"/>
      <c r="J10" s="2292" t="s">
        <v>176</v>
      </c>
      <c r="K10" s="2293"/>
      <c r="L10" s="2293"/>
      <c r="M10" s="2294"/>
      <c r="N10" s="2292" t="s">
        <v>177</v>
      </c>
      <c r="O10" s="2293"/>
      <c r="P10" s="2293"/>
      <c r="Q10" s="2294"/>
      <c r="R10" s="1021"/>
      <c r="S10" s="1021"/>
      <c r="T10" s="1021"/>
      <c r="U10" s="1021"/>
      <c r="V10" s="1021"/>
      <c r="W10" s="1021"/>
      <c r="X10" s="1021"/>
      <c r="Y10" s="1021"/>
      <c r="Z10" s="1021"/>
      <c r="AA10" s="1021"/>
      <c r="AB10" s="1021"/>
      <c r="AC10" s="1021"/>
      <c r="AD10" s="1021"/>
      <c r="AE10" s="1021"/>
      <c r="AF10" s="1021"/>
      <c r="AG10" s="1021"/>
    </row>
    <row r="11" spans="1:33" s="157" customFormat="1">
      <c r="A11" s="2306"/>
      <c r="B11" s="2292" t="s">
        <v>14</v>
      </c>
      <c r="C11" s="2293"/>
      <c r="E11" s="162">
        <v>12000</v>
      </c>
      <c r="F11" s="2292" t="s">
        <v>14</v>
      </c>
      <c r="G11" s="2293"/>
      <c r="H11" s="161"/>
      <c r="I11" s="162">
        <v>12000</v>
      </c>
      <c r="J11" s="2292" t="s">
        <v>14</v>
      </c>
      <c r="K11" s="2293"/>
      <c r="L11" s="161"/>
      <c r="M11" s="162">
        <f>E11</f>
        <v>12000</v>
      </c>
      <c r="N11" s="2292" t="s">
        <v>14</v>
      </c>
      <c r="O11" s="2293"/>
      <c r="P11" s="161"/>
      <c r="Q11" s="162">
        <f>I11</f>
        <v>12000</v>
      </c>
      <c r="R11" s="1021"/>
      <c r="S11" s="1021"/>
      <c r="T11" s="1021"/>
      <c r="U11" s="1021"/>
      <c r="V11" s="1021"/>
      <c r="W11" s="1021"/>
      <c r="X11" s="1021"/>
      <c r="Y11" s="1021"/>
      <c r="Z11" s="1021"/>
      <c r="AA11" s="1021"/>
      <c r="AB11" s="1021"/>
      <c r="AC11" s="1021"/>
      <c r="AD11" s="1021"/>
      <c r="AE11" s="1021"/>
      <c r="AF11" s="1021"/>
      <c r="AG11" s="1021"/>
    </row>
    <row r="12" spans="1:33" s="164" customFormat="1" ht="35.25" customHeight="1">
      <c r="A12" s="2307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>
      <c r="A14" s="167">
        <v>0</v>
      </c>
      <c r="B14" s="1105"/>
      <c r="C14" s="1967"/>
      <c r="D14" s="1967"/>
      <c r="E14" s="1968">
        <v>1511</v>
      </c>
      <c r="F14" s="1969"/>
      <c r="G14" s="1967"/>
      <c r="H14" s="1967"/>
      <c r="I14" s="1968">
        <v>2682</v>
      </c>
      <c r="J14" s="1969"/>
      <c r="K14" s="1967"/>
      <c r="L14" s="1967"/>
      <c r="M14" s="1968">
        <v>6</v>
      </c>
      <c r="N14" s="1969"/>
      <c r="O14" s="1967"/>
      <c r="P14" s="1967"/>
      <c r="Q14" s="1968">
        <v>159</v>
      </c>
    </row>
    <row r="15" spans="1:33" s="1446" customFormat="1" ht="15">
      <c r="A15" s="1445">
        <v>1</v>
      </c>
      <c r="B15" s="1105"/>
      <c r="C15" s="1967"/>
      <c r="D15" s="1967"/>
      <c r="E15" s="1968">
        <v>1403</v>
      </c>
      <c r="F15" s="1970"/>
      <c r="G15" s="1971"/>
      <c r="H15" s="1971"/>
      <c r="I15" s="1968">
        <v>2478</v>
      </c>
      <c r="J15" s="1970"/>
      <c r="K15" s="1971"/>
      <c r="L15" s="1971"/>
      <c r="M15" s="1968">
        <v>11</v>
      </c>
      <c r="N15" s="1970"/>
      <c r="O15" s="1971"/>
      <c r="P15" s="1971"/>
      <c r="Q15" s="1968">
        <v>164</v>
      </c>
    </row>
    <row r="16" spans="1:33" s="164" customFormat="1" ht="15">
      <c r="A16" s="167">
        <v>2</v>
      </c>
      <c r="B16" s="1105"/>
      <c r="C16" s="1967"/>
      <c r="D16" s="1967"/>
      <c r="E16" s="1968">
        <v>1328</v>
      </c>
      <c r="F16" s="1970"/>
      <c r="G16" s="1971"/>
      <c r="H16" s="1971"/>
      <c r="I16" s="1968">
        <v>2380</v>
      </c>
      <c r="J16" s="1970"/>
      <c r="K16" s="1971"/>
      <c r="L16" s="1971"/>
      <c r="M16" s="1968">
        <v>2</v>
      </c>
      <c r="N16" s="1970"/>
      <c r="O16" s="1971"/>
      <c r="P16" s="1971"/>
      <c r="Q16" s="1968">
        <v>91</v>
      </c>
    </row>
    <row r="17" spans="1:19" s="164" customFormat="1" ht="15">
      <c r="A17" s="167">
        <v>3</v>
      </c>
      <c r="B17" s="1105"/>
      <c r="C17" s="1967"/>
      <c r="D17" s="1967"/>
      <c r="E17" s="1968">
        <v>1322</v>
      </c>
      <c r="F17" s="1970"/>
      <c r="G17" s="1971"/>
      <c r="H17" s="1971"/>
      <c r="I17" s="1968">
        <v>2354</v>
      </c>
      <c r="J17" s="1970"/>
      <c r="K17" s="1971"/>
      <c r="L17" s="1971"/>
      <c r="M17" s="1968">
        <v>3</v>
      </c>
      <c r="N17" s="1970"/>
      <c r="O17" s="1971"/>
      <c r="P17" s="1971"/>
      <c r="Q17" s="1968">
        <v>79</v>
      </c>
    </row>
    <row r="18" spans="1:19" s="164" customFormat="1" ht="15">
      <c r="A18" s="167">
        <v>4</v>
      </c>
      <c r="B18" s="1105"/>
      <c r="C18" s="1967"/>
      <c r="D18" s="1967"/>
      <c r="E18" s="1968">
        <v>1339</v>
      </c>
      <c r="F18" s="1970"/>
      <c r="G18" s="1971"/>
      <c r="H18" s="1971"/>
      <c r="I18" s="1968">
        <v>2365</v>
      </c>
      <c r="J18" s="1970"/>
      <c r="K18" s="1971"/>
      <c r="L18" s="1971"/>
      <c r="M18" s="1968">
        <v>0</v>
      </c>
      <c r="N18" s="1970"/>
      <c r="O18" s="1971"/>
      <c r="P18" s="1971"/>
      <c r="Q18" s="1968">
        <v>24</v>
      </c>
    </row>
    <row r="19" spans="1:19" s="164" customFormat="1" ht="15">
      <c r="A19" s="167">
        <v>5</v>
      </c>
      <c r="B19" s="1105"/>
      <c r="C19" s="1967"/>
      <c r="D19" s="1967"/>
      <c r="E19" s="1968">
        <v>1435</v>
      </c>
      <c r="F19" s="1970"/>
      <c r="G19" s="1971"/>
      <c r="H19" s="1971"/>
      <c r="I19" s="1968">
        <v>2615</v>
      </c>
      <c r="J19" s="1970"/>
      <c r="K19" s="1971"/>
      <c r="L19" s="1971"/>
      <c r="M19" s="1968">
        <v>1</v>
      </c>
      <c r="N19" s="1970"/>
      <c r="O19" s="1971"/>
      <c r="P19" s="1971"/>
      <c r="Q19" s="1968">
        <v>70</v>
      </c>
    </row>
    <row r="20" spans="1:19" s="164" customFormat="1" ht="15">
      <c r="A20" s="167">
        <v>6</v>
      </c>
      <c r="B20" s="1105"/>
      <c r="C20" s="1967"/>
      <c r="D20" s="1967"/>
      <c r="E20" s="1968">
        <v>1716</v>
      </c>
      <c r="F20" s="1970"/>
      <c r="G20" s="1971"/>
      <c r="H20" s="1971"/>
      <c r="I20" s="1968">
        <v>3277</v>
      </c>
      <c r="J20" s="1970"/>
      <c r="K20" s="1971"/>
      <c r="L20" s="1971"/>
      <c r="M20" s="1968">
        <v>5</v>
      </c>
      <c r="N20" s="1970"/>
      <c r="O20" s="1971"/>
      <c r="P20" s="1971"/>
      <c r="Q20" s="1968">
        <v>145</v>
      </c>
      <c r="S20" s="807"/>
    </row>
    <row r="21" spans="1:19" s="164" customFormat="1" ht="15">
      <c r="A21" s="167">
        <v>7</v>
      </c>
      <c r="B21" s="1105"/>
      <c r="C21" s="1967"/>
      <c r="D21" s="1967"/>
      <c r="E21" s="1968">
        <v>2014</v>
      </c>
      <c r="F21" s="1970"/>
      <c r="G21" s="1971"/>
      <c r="H21" s="1971"/>
      <c r="I21" s="1968">
        <v>3951</v>
      </c>
      <c r="J21" s="1970"/>
      <c r="K21" s="1971"/>
      <c r="L21" s="1971"/>
      <c r="M21" s="1968">
        <v>21</v>
      </c>
      <c r="N21" s="1970"/>
      <c r="O21" s="1971"/>
      <c r="P21" s="1971"/>
      <c r="Q21" s="1968">
        <v>230</v>
      </c>
      <c r="S21" s="807"/>
    </row>
    <row r="22" spans="1:19" s="164" customFormat="1" ht="15">
      <c r="A22" s="167">
        <v>8</v>
      </c>
      <c r="B22" s="1105"/>
      <c r="C22" s="1967"/>
      <c r="D22" s="1967"/>
      <c r="E22" s="1968">
        <v>2210</v>
      </c>
      <c r="F22" s="1970"/>
      <c r="G22" s="1971"/>
      <c r="H22" s="1971"/>
      <c r="I22" s="1968">
        <v>4480</v>
      </c>
      <c r="J22" s="1970"/>
      <c r="K22" s="1971"/>
      <c r="L22" s="1971"/>
      <c r="M22" s="1968">
        <v>51</v>
      </c>
      <c r="N22" s="1970"/>
      <c r="O22" s="1971"/>
      <c r="P22" s="1971"/>
      <c r="Q22" s="1968">
        <v>441</v>
      </c>
      <c r="S22" s="807"/>
    </row>
    <row r="23" spans="1:19" s="164" customFormat="1" ht="15">
      <c r="A23" s="167">
        <v>9</v>
      </c>
      <c r="B23" s="1105"/>
      <c r="C23" s="1967"/>
      <c r="D23" s="1967"/>
      <c r="E23" s="1968">
        <v>2442</v>
      </c>
      <c r="F23" s="1970"/>
      <c r="G23" s="1971"/>
      <c r="H23" s="1971"/>
      <c r="I23" s="1968">
        <v>4812</v>
      </c>
      <c r="J23" s="1970"/>
      <c r="K23" s="1971"/>
      <c r="L23" s="1971"/>
      <c r="M23" s="1968">
        <v>58</v>
      </c>
      <c r="N23" s="1970"/>
      <c r="O23" s="1971"/>
      <c r="P23" s="1971"/>
      <c r="Q23" s="1968">
        <v>525</v>
      </c>
      <c r="S23" s="807"/>
    </row>
    <row r="24" spans="1:19" s="164" customFormat="1" ht="15">
      <c r="A24" s="167">
        <v>10</v>
      </c>
      <c r="B24" s="1105"/>
      <c r="C24" s="1967"/>
      <c r="D24" s="1967"/>
      <c r="E24" s="1968">
        <v>2564</v>
      </c>
      <c r="F24" s="1970"/>
      <c r="G24" s="1971"/>
      <c r="H24" s="1971"/>
      <c r="I24" s="1968">
        <v>4799</v>
      </c>
      <c r="J24" s="1970"/>
      <c r="K24" s="1971"/>
      <c r="L24" s="1971"/>
      <c r="M24" s="1968">
        <v>117</v>
      </c>
      <c r="N24" s="1970"/>
      <c r="O24" s="1971"/>
      <c r="P24" s="1971"/>
      <c r="Q24" s="1968">
        <v>490</v>
      </c>
      <c r="S24" s="807"/>
    </row>
    <row r="25" spans="1:19" s="164" customFormat="1" ht="15">
      <c r="A25" s="167">
        <v>11</v>
      </c>
      <c r="B25" s="1105"/>
      <c r="C25" s="1967"/>
      <c r="D25" s="1967"/>
      <c r="E25" s="1968">
        <v>2548</v>
      </c>
      <c r="F25" s="1970"/>
      <c r="G25" s="1971"/>
      <c r="H25" s="1971"/>
      <c r="I25" s="1968">
        <v>4691</v>
      </c>
      <c r="J25" s="1970"/>
      <c r="K25" s="1971"/>
      <c r="L25" s="1971"/>
      <c r="M25" s="1968">
        <v>109</v>
      </c>
      <c r="N25" s="1970"/>
      <c r="O25" s="1971"/>
      <c r="P25" s="1971"/>
      <c r="Q25" s="1968">
        <v>444</v>
      </c>
      <c r="S25" s="807"/>
    </row>
    <row r="26" spans="1:19" s="164" customFormat="1" ht="15">
      <c r="A26" s="167">
        <v>12</v>
      </c>
      <c r="B26" s="1105"/>
      <c r="C26" s="1967"/>
      <c r="D26" s="1967"/>
      <c r="E26" s="1968">
        <v>2536</v>
      </c>
      <c r="F26" s="1970"/>
      <c r="G26" s="1971"/>
      <c r="H26" s="1971"/>
      <c r="I26" s="1968">
        <v>4636</v>
      </c>
      <c r="J26" s="1970"/>
      <c r="K26" s="1971"/>
      <c r="L26" s="1971"/>
      <c r="M26" s="1968">
        <v>58</v>
      </c>
      <c r="N26" s="1970"/>
      <c r="O26" s="1971"/>
      <c r="P26" s="1971"/>
      <c r="Q26" s="1968">
        <v>369</v>
      </c>
      <c r="S26" s="807"/>
    </row>
    <row r="27" spans="1:19" s="164" customFormat="1" ht="15">
      <c r="A27" s="167">
        <v>13</v>
      </c>
      <c r="B27" s="1105"/>
      <c r="C27" s="1967"/>
      <c r="D27" s="1967"/>
      <c r="E27" s="1968">
        <v>2544</v>
      </c>
      <c r="F27" s="1970"/>
      <c r="G27" s="1971"/>
      <c r="H27" s="1971"/>
      <c r="I27" s="1968">
        <v>4676</v>
      </c>
      <c r="J27" s="1970"/>
      <c r="K27" s="1971"/>
      <c r="L27" s="1971"/>
      <c r="M27" s="1968">
        <v>96</v>
      </c>
      <c r="N27" s="1970"/>
      <c r="O27" s="1971"/>
      <c r="P27" s="1971"/>
      <c r="Q27" s="1968">
        <v>507</v>
      </c>
      <c r="S27" s="807"/>
    </row>
    <row r="28" spans="1:19" s="164" customFormat="1" ht="15">
      <c r="A28" s="167">
        <v>14</v>
      </c>
      <c r="B28" s="1105"/>
      <c r="C28" s="1967"/>
      <c r="D28" s="1967"/>
      <c r="E28" s="1968">
        <v>2520</v>
      </c>
      <c r="F28" s="1970"/>
      <c r="G28" s="1971"/>
      <c r="H28" s="1971"/>
      <c r="I28" s="1968">
        <v>4662</v>
      </c>
      <c r="J28" s="1970"/>
      <c r="K28" s="1971"/>
      <c r="L28" s="1971"/>
      <c r="M28" s="1968">
        <v>97</v>
      </c>
      <c r="N28" s="1970"/>
      <c r="O28" s="1971"/>
      <c r="P28" s="1971"/>
      <c r="Q28" s="1968">
        <v>475</v>
      </c>
      <c r="S28" s="807"/>
    </row>
    <row r="29" spans="1:19" s="164" customFormat="1" ht="15">
      <c r="A29" s="167">
        <v>15</v>
      </c>
      <c r="B29" s="1105"/>
      <c r="C29" s="1967"/>
      <c r="D29" s="1967"/>
      <c r="E29" s="1968">
        <v>2612</v>
      </c>
      <c r="F29" s="1970"/>
      <c r="G29" s="1971"/>
      <c r="H29" s="1971"/>
      <c r="I29" s="1968">
        <v>4645</v>
      </c>
      <c r="J29" s="1970"/>
      <c r="K29" s="1971"/>
      <c r="L29" s="1971"/>
      <c r="M29" s="1968">
        <v>92</v>
      </c>
      <c r="N29" s="1970"/>
      <c r="O29" s="1971"/>
      <c r="P29" s="1971"/>
      <c r="Q29" s="1968">
        <v>452</v>
      </c>
      <c r="S29" s="807"/>
    </row>
    <row r="30" spans="1:19" s="164" customFormat="1" ht="15">
      <c r="A30" s="167">
        <v>16</v>
      </c>
      <c r="B30" s="1105"/>
      <c r="C30" s="1967"/>
      <c r="D30" s="1967"/>
      <c r="E30" s="1968">
        <v>2761</v>
      </c>
      <c r="F30" s="1970"/>
      <c r="G30" s="1971"/>
      <c r="H30" s="1971"/>
      <c r="I30" s="1968">
        <v>4826</v>
      </c>
      <c r="J30" s="1970"/>
      <c r="K30" s="1971"/>
      <c r="L30" s="1971"/>
      <c r="M30" s="1968">
        <v>83</v>
      </c>
      <c r="N30" s="1970"/>
      <c r="O30" s="1971"/>
      <c r="P30" s="1971"/>
      <c r="Q30" s="1968">
        <v>474</v>
      </c>
      <c r="S30" s="807"/>
    </row>
    <row r="31" spans="1:19" s="168" customFormat="1" ht="15">
      <c r="A31" s="167">
        <v>17</v>
      </c>
      <c r="B31" s="1105"/>
      <c r="C31" s="1967"/>
      <c r="D31" s="1967"/>
      <c r="E31" s="1968">
        <v>2689</v>
      </c>
      <c r="F31" s="1970"/>
      <c r="G31" s="1971"/>
      <c r="H31" s="1971"/>
      <c r="I31" s="1968">
        <v>4638</v>
      </c>
      <c r="J31" s="1970"/>
      <c r="K31" s="1971"/>
      <c r="L31" s="1971"/>
      <c r="M31" s="1968">
        <v>49</v>
      </c>
      <c r="N31" s="1970"/>
      <c r="O31" s="1971"/>
      <c r="P31" s="1971"/>
      <c r="Q31" s="1968">
        <v>179</v>
      </c>
      <c r="S31" s="807"/>
    </row>
    <row r="32" spans="1:19" s="168" customFormat="1" ht="15">
      <c r="A32" s="167">
        <v>18</v>
      </c>
      <c r="B32" s="1105"/>
      <c r="C32" s="1967"/>
      <c r="D32" s="1967"/>
      <c r="E32" s="1968">
        <v>2740</v>
      </c>
      <c r="F32" s="1970"/>
      <c r="G32" s="1971"/>
      <c r="H32" s="1971"/>
      <c r="I32" s="1968">
        <v>4585</v>
      </c>
      <c r="J32" s="1970"/>
      <c r="K32" s="1971"/>
      <c r="L32" s="1971"/>
      <c r="M32" s="1968">
        <v>19</v>
      </c>
      <c r="N32" s="1970"/>
      <c r="O32" s="1971"/>
      <c r="P32" s="1971"/>
      <c r="Q32" s="1968">
        <v>198</v>
      </c>
      <c r="S32" s="807"/>
    </row>
    <row r="33" spans="1:33" s="168" customFormat="1" ht="15">
      <c r="A33" s="167">
        <v>19</v>
      </c>
      <c r="B33" s="1105"/>
      <c r="C33" s="1967"/>
      <c r="D33" s="1967"/>
      <c r="E33" s="1968">
        <v>2656</v>
      </c>
      <c r="F33" s="1970"/>
      <c r="G33" s="1971"/>
      <c r="H33" s="1971"/>
      <c r="I33" s="1968">
        <v>4427</v>
      </c>
      <c r="J33" s="1970"/>
      <c r="K33" s="1971"/>
      <c r="L33" s="1971"/>
      <c r="M33" s="1968">
        <v>28</v>
      </c>
      <c r="N33" s="1970"/>
      <c r="O33" s="1971"/>
      <c r="P33" s="1971"/>
      <c r="Q33" s="1968">
        <v>91</v>
      </c>
      <c r="S33" s="807"/>
    </row>
    <row r="34" spans="1:33" s="168" customFormat="1" ht="15">
      <c r="A34" s="167">
        <v>20</v>
      </c>
      <c r="B34" s="1105"/>
      <c r="C34" s="1967"/>
      <c r="D34" s="1967"/>
      <c r="E34" s="1968">
        <v>2425</v>
      </c>
      <c r="F34" s="1970"/>
      <c r="G34" s="1971"/>
      <c r="H34" s="1971"/>
      <c r="I34" s="1968">
        <v>4269</v>
      </c>
      <c r="J34" s="1970"/>
      <c r="K34" s="1971"/>
      <c r="L34" s="1971"/>
      <c r="M34" s="1968">
        <v>14</v>
      </c>
      <c r="N34" s="1970"/>
      <c r="O34" s="1971"/>
      <c r="P34" s="1971"/>
      <c r="Q34" s="1968">
        <v>276</v>
      </c>
      <c r="S34" s="807"/>
    </row>
    <row r="35" spans="1:33" s="168" customFormat="1" ht="15">
      <c r="A35" s="167">
        <v>21</v>
      </c>
      <c r="B35" s="1105"/>
      <c r="C35" s="1967"/>
      <c r="D35" s="1967"/>
      <c r="E35" s="1968">
        <v>2246</v>
      </c>
      <c r="F35" s="1970"/>
      <c r="G35" s="1971"/>
      <c r="H35" s="1971"/>
      <c r="I35" s="1968">
        <v>3993</v>
      </c>
      <c r="J35" s="1970"/>
      <c r="K35" s="1971"/>
      <c r="L35" s="1971"/>
      <c r="M35" s="1968">
        <v>22</v>
      </c>
      <c r="N35" s="1970"/>
      <c r="O35" s="1971"/>
      <c r="P35" s="1971"/>
      <c r="Q35" s="1968">
        <v>198</v>
      </c>
      <c r="S35" s="807"/>
    </row>
    <row r="36" spans="1:33" s="168" customFormat="1" ht="15">
      <c r="A36" s="167">
        <v>22</v>
      </c>
      <c r="B36" s="1105"/>
      <c r="C36" s="1967"/>
      <c r="D36" s="1967"/>
      <c r="E36" s="1968">
        <v>2015</v>
      </c>
      <c r="F36" s="1970"/>
      <c r="G36" s="1971"/>
      <c r="H36" s="1971"/>
      <c r="I36" s="1968">
        <v>3510</v>
      </c>
      <c r="J36" s="1970"/>
      <c r="K36" s="1971"/>
      <c r="L36" s="1971"/>
      <c r="M36" s="1968">
        <v>5</v>
      </c>
      <c r="N36" s="1970"/>
      <c r="O36" s="1971"/>
      <c r="P36" s="1971"/>
      <c r="Q36" s="1968">
        <v>194</v>
      </c>
      <c r="S36" s="807"/>
    </row>
    <row r="37" spans="1:33" s="168" customFormat="1" ht="15">
      <c r="A37" s="167">
        <v>23</v>
      </c>
      <c r="B37" s="1105"/>
      <c r="C37" s="1967"/>
      <c r="D37" s="1967"/>
      <c r="E37" s="1968">
        <v>1685</v>
      </c>
      <c r="F37" s="1970"/>
      <c r="G37" s="1971"/>
      <c r="H37" s="1971"/>
      <c r="I37" s="1968">
        <v>2968</v>
      </c>
      <c r="J37" s="1970"/>
      <c r="K37" s="1971"/>
      <c r="L37" s="1971"/>
      <c r="M37" s="1968">
        <v>2</v>
      </c>
      <c r="N37" s="1970"/>
      <c r="O37" s="1971"/>
      <c r="P37" s="1971"/>
      <c r="Q37" s="1968">
        <v>86</v>
      </c>
    </row>
    <row r="38" spans="1:33" s="168" customFormat="1" ht="15">
      <c r="A38" s="167" t="s">
        <v>19</v>
      </c>
      <c r="B38" s="1176"/>
      <c r="C38" s="1576"/>
      <c r="D38" s="1576"/>
      <c r="E38" s="1577">
        <f>SUM(E14:E37)</f>
        <v>51261</v>
      </c>
      <c r="F38" s="1576"/>
      <c r="G38" s="1576"/>
      <c r="H38" s="1576"/>
      <c r="I38" s="1577">
        <f>SUM(I14:I37)</f>
        <v>92719</v>
      </c>
      <c r="J38" s="1576"/>
      <c r="K38" s="1576"/>
      <c r="L38" s="1576"/>
      <c r="M38" s="1577">
        <f>SUM(M14:M37)</f>
        <v>949</v>
      </c>
      <c r="N38" s="1576"/>
      <c r="O38" s="1576"/>
      <c r="P38" s="1576"/>
      <c r="Q38" s="1577">
        <f>SUM(Q14:Q37)</f>
        <v>6361</v>
      </c>
    </row>
    <row r="39" spans="1:33" s="157" customFormat="1" ht="12.75" customHeight="1">
      <c r="A39" s="157" t="s">
        <v>20</v>
      </c>
      <c r="R39" s="1021"/>
      <c r="S39" s="1021"/>
      <c r="T39" s="1021"/>
      <c r="U39" s="1021"/>
      <c r="V39" s="1021"/>
      <c r="W39" s="1021"/>
      <c r="X39" s="1021"/>
      <c r="Y39" s="1021"/>
      <c r="Z39" s="1021"/>
      <c r="AA39" s="1021"/>
      <c r="AB39" s="1021"/>
      <c r="AC39" s="1021"/>
      <c r="AD39" s="1021"/>
      <c r="AE39" s="1021"/>
      <c r="AF39" s="1021"/>
      <c r="AG39" s="1021"/>
    </row>
    <row r="40" spans="1:33" s="157" customFormat="1" ht="12.75" customHeight="1">
      <c r="A40" s="157" t="s">
        <v>21</v>
      </c>
      <c r="R40" s="1021"/>
      <c r="S40" s="1021"/>
      <c r="T40" s="1021"/>
      <c r="U40" s="1021"/>
      <c r="V40" s="1021"/>
      <c r="W40" s="1021"/>
      <c r="X40" s="1021"/>
      <c r="Y40" s="1021"/>
      <c r="Z40" s="1021"/>
      <c r="AA40" s="1021"/>
      <c r="AB40" s="1021"/>
      <c r="AC40" s="1021"/>
      <c r="AD40" s="1021"/>
      <c r="AE40" s="1021"/>
      <c r="AF40" s="1021"/>
      <c r="AG40" s="1021"/>
    </row>
    <row r="41" spans="1:33">
      <c r="A41" s="157" t="s">
        <v>563</v>
      </c>
      <c r="K41" s="157"/>
      <c r="L41" s="157"/>
      <c r="M41" s="157"/>
      <c r="N41" s="157"/>
      <c r="O41" s="157"/>
      <c r="P41" s="157"/>
      <c r="Q41" s="157"/>
      <c r="R41" s="1022"/>
      <c r="S41" s="1022"/>
      <c r="T41" s="1022"/>
      <c r="U41" s="1022"/>
      <c r="V41" s="1022"/>
      <c r="W41" s="1022"/>
      <c r="X41" s="1022"/>
      <c r="Y41" s="1022"/>
      <c r="Z41" s="1022"/>
      <c r="AA41" s="1022"/>
      <c r="AB41" s="1022"/>
      <c r="AC41" s="1022"/>
      <c r="AD41" s="1022"/>
      <c r="AE41" s="1022"/>
      <c r="AF41" s="1022"/>
      <c r="AG41" s="1022"/>
    </row>
    <row r="42" spans="1:33">
      <c r="A42" s="157" t="s">
        <v>23</v>
      </c>
      <c r="R42" s="1022"/>
      <c r="S42" s="1022"/>
      <c r="T42" s="1022"/>
      <c r="U42" s="1022"/>
      <c r="V42" s="1022"/>
      <c r="W42" s="1022"/>
      <c r="X42" s="1022"/>
      <c r="Y42" s="1022"/>
      <c r="Z42" s="1022"/>
      <c r="AA42" s="1022"/>
      <c r="AB42" s="1022"/>
      <c r="AC42" s="1022"/>
      <c r="AD42" s="1022"/>
      <c r="AE42" s="1022"/>
      <c r="AF42" s="1022"/>
      <c r="AG42" s="1022"/>
    </row>
    <row r="43" spans="1:33">
      <c r="R43" s="1022"/>
      <c r="S43" s="1022"/>
      <c r="T43" s="1022"/>
      <c r="U43" s="1022"/>
      <c r="V43" s="1022"/>
      <c r="W43" s="1022"/>
      <c r="X43" s="1022"/>
      <c r="Y43" s="1022"/>
      <c r="Z43" s="1022"/>
      <c r="AA43" s="1022"/>
      <c r="AB43" s="1022"/>
      <c r="AC43" s="1022"/>
      <c r="AD43" s="1022"/>
      <c r="AE43" s="1022"/>
      <c r="AF43" s="1022"/>
      <c r="AG43" s="1022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9" width="13.5703125" style="169" customWidth="1"/>
    <col min="10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>
      <c r="B1" s="2304" t="s">
        <v>405</v>
      </c>
      <c r="C1" s="2087"/>
      <c r="D1" s="2087"/>
      <c r="E1" s="2087"/>
      <c r="F1" s="2087"/>
      <c r="J1" s="799" t="s">
        <v>171</v>
      </c>
      <c r="N1" s="2298" t="s">
        <v>50</v>
      </c>
      <c r="O1" s="2298"/>
      <c r="P1" s="2298"/>
      <c r="Q1" s="2298"/>
      <c r="R1" s="1021"/>
      <c r="S1" s="1021"/>
      <c r="T1" s="1021"/>
      <c r="U1" s="1021"/>
      <c r="V1" s="1021"/>
      <c r="W1" s="1021"/>
      <c r="X1" s="1021"/>
      <c r="Y1" s="1021"/>
      <c r="Z1" s="1021"/>
      <c r="AA1" s="1021"/>
      <c r="AB1" s="1021"/>
      <c r="AC1" s="1021"/>
      <c r="AD1" s="1021"/>
      <c r="AE1" s="1021"/>
      <c r="AF1" s="1021"/>
      <c r="AG1" s="1021"/>
    </row>
    <row r="2" spans="1:33" s="157" customFormat="1" ht="10.5" customHeight="1">
      <c r="B2" s="2299" t="s">
        <v>1</v>
      </c>
      <c r="C2" s="2094"/>
      <c r="D2" s="2094"/>
      <c r="E2" s="2094"/>
      <c r="F2" s="2094"/>
      <c r="N2" s="2299" t="s">
        <v>2</v>
      </c>
      <c r="O2" s="2300"/>
      <c r="P2" s="2300"/>
      <c r="Q2" s="2300"/>
      <c r="R2" s="1021"/>
      <c r="S2" s="1021"/>
      <c r="T2" s="1021"/>
      <c r="U2" s="1021"/>
      <c r="V2" s="1021"/>
      <c r="W2" s="1021"/>
      <c r="X2" s="1021"/>
      <c r="Y2" s="1021"/>
      <c r="Z2" s="1021"/>
      <c r="AA2" s="1021"/>
      <c r="AB2" s="1021"/>
      <c r="AC2" s="1021"/>
      <c r="AD2" s="1021"/>
      <c r="AE2" s="1021"/>
      <c r="AF2" s="1021"/>
      <c r="AG2" s="1021"/>
    </row>
    <row r="3" spans="1:33" s="157" customFormat="1" ht="13.5" customHeight="1">
      <c r="N3" s="157" t="s">
        <v>3</v>
      </c>
      <c r="R3" s="1021"/>
      <c r="S3" s="1021"/>
      <c r="T3" s="1021"/>
      <c r="U3" s="1021"/>
      <c r="V3" s="1021"/>
      <c r="W3" s="1021"/>
      <c r="X3" s="1021"/>
      <c r="Y3" s="1021"/>
      <c r="Z3" s="1021"/>
      <c r="AA3" s="1021"/>
      <c r="AB3" s="1021"/>
      <c r="AC3" s="1021"/>
      <c r="AD3" s="1021"/>
      <c r="AE3" s="1021"/>
      <c r="AF3" s="1021"/>
      <c r="AG3" s="1021"/>
    </row>
    <row r="4" spans="1:33" s="157" customFormat="1" ht="15" customHeight="1">
      <c r="B4" s="2303" t="s">
        <v>4</v>
      </c>
      <c r="C4" s="2087"/>
      <c r="D4" s="159"/>
      <c r="E4" s="1021"/>
      <c r="F4" s="1021"/>
      <c r="G4" s="1021"/>
      <c r="H4" s="1021"/>
      <c r="I4" s="817" t="s">
        <v>5</v>
      </c>
      <c r="J4" s="158"/>
      <c r="K4" s="158"/>
      <c r="L4" s="158"/>
      <c r="O4" s="160" t="s">
        <v>185</v>
      </c>
      <c r="R4" s="1021"/>
      <c r="S4" s="1021"/>
      <c r="T4" s="1021"/>
      <c r="U4" s="1021"/>
      <c r="V4" s="1021"/>
      <c r="W4" s="1021"/>
      <c r="X4" s="1021"/>
      <c r="Y4" s="1021"/>
      <c r="Z4" s="1021"/>
      <c r="AA4" s="1021"/>
      <c r="AB4" s="1021"/>
      <c r="AC4" s="1021"/>
      <c r="AD4" s="1021"/>
      <c r="AE4" s="1021"/>
      <c r="AF4" s="1021"/>
      <c r="AG4" s="1021"/>
    </row>
    <row r="5" spans="1:33" s="157" customFormat="1" ht="9.75" customHeight="1">
      <c r="B5" s="2308" t="s">
        <v>7</v>
      </c>
      <c r="C5" s="2085"/>
      <c r="D5" s="158"/>
      <c r="E5" s="158"/>
      <c r="R5" s="1021"/>
      <c r="S5" s="1021"/>
      <c r="T5" s="1021"/>
      <c r="U5" s="1021"/>
      <c r="V5" s="1021"/>
      <c r="W5" s="1021"/>
      <c r="X5" s="1021"/>
      <c r="Y5" s="1021"/>
      <c r="Z5" s="1021"/>
      <c r="AA5" s="1021"/>
      <c r="AB5" s="1021"/>
      <c r="AC5" s="1021"/>
      <c r="AD5" s="1021"/>
      <c r="AE5" s="1021"/>
      <c r="AF5" s="1021"/>
      <c r="AG5" s="1021"/>
    </row>
    <row r="6" spans="1:33" s="157" customFormat="1" ht="12" customHeight="1">
      <c r="A6" s="2301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21"/>
      <c r="S6" s="1021"/>
      <c r="T6" s="1021"/>
      <c r="U6" s="1021"/>
      <c r="V6" s="1021"/>
      <c r="W6" s="1021"/>
      <c r="X6" s="1021"/>
      <c r="Y6" s="1021"/>
      <c r="Z6" s="1021"/>
      <c r="AA6" s="1021"/>
      <c r="AB6" s="1021"/>
      <c r="AC6" s="1021"/>
      <c r="AD6" s="1021"/>
      <c r="AE6" s="1021"/>
      <c r="AF6" s="1021"/>
      <c r="AG6" s="1021"/>
    </row>
    <row r="7" spans="1:33" s="157" customFormat="1" ht="15.75">
      <c r="A7" s="230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21"/>
      <c r="S7" s="1021"/>
      <c r="T7" s="1021"/>
      <c r="U7" s="1021"/>
      <c r="V7" s="1021"/>
      <c r="W7" s="1021"/>
      <c r="X7" s="1021"/>
      <c r="Y7" s="1021"/>
      <c r="Z7" s="1021"/>
      <c r="AA7" s="1021"/>
      <c r="AB7" s="1021"/>
      <c r="AC7" s="1021"/>
      <c r="AD7" s="1021"/>
      <c r="AE7" s="1021"/>
      <c r="AF7" s="1021"/>
      <c r="AG7" s="1021"/>
    </row>
    <row r="8" spans="1:33" s="157" customFormat="1" ht="9" customHeight="1">
      <c r="A8" s="1264" t="s">
        <v>312</v>
      </c>
      <c r="B8" s="1264" t="s">
        <v>313</v>
      </c>
      <c r="R8" s="1021"/>
      <c r="S8" s="1021"/>
      <c r="T8" s="1021"/>
      <c r="U8" s="1021"/>
      <c r="V8" s="1021"/>
      <c r="W8" s="1021"/>
      <c r="X8" s="1021"/>
      <c r="Y8" s="1021"/>
      <c r="Z8" s="1021"/>
      <c r="AA8" s="1021"/>
      <c r="AB8" s="1021"/>
      <c r="AC8" s="1021"/>
      <c r="AD8" s="1021"/>
      <c r="AE8" s="1021"/>
      <c r="AF8" s="1021"/>
      <c r="AG8" s="1021"/>
    </row>
    <row r="9" spans="1:33" s="157" customFormat="1">
      <c r="A9" s="2305" t="s">
        <v>9</v>
      </c>
      <c r="B9" s="2295" t="s">
        <v>10</v>
      </c>
      <c r="C9" s="2296"/>
      <c r="D9" s="2296"/>
      <c r="E9" s="2296"/>
      <c r="F9" s="2296"/>
      <c r="G9" s="2296"/>
      <c r="H9" s="2296"/>
      <c r="I9" s="2297"/>
      <c r="J9" s="2295" t="s">
        <v>11</v>
      </c>
      <c r="K9" s="2296"/>
      <c r="L9" s="2296"/>
      <c r="M9" s="2296"/>
      <c r="N9" s="2296"/>
      <c r="O9" s="2296"/>
      <c r="P9" s="2296"/>
      <c r="Q9" s="2297"/>
      <c r="R9" s="1021"/>
      <c r="S9" s="1021"/>
      <c r="T9" s="1021"/>
      <c r="U9" s="1021"/>
      <c r="V9" s="1021"/>
      <c r="W9" s="1021"/>
      <c r="X9" s="1021"/>
      <c r="Y9" s="1021"/>
      <c r="Z9" s="1021"/>
      <c r="AA9" s="1021"/>
      <c r="AB9" s="1021"/>
      <c r="AC9" s="1021"/>
      <c r="AD9" s="1021"/>
      <c r="AE9" s="1021"/>
      <c r="AF9" s="1021"/>
      <c r="AG9" s="1021"/>
    </row>
    <row r="10" spans="1:33" s="157" customFormat="1">
      <c r="A10" s="2306"/>
      <c r="B10" s="2292" t="s">
        <v>186</v>
      </c>
      <c r="C10" s="2293"/>
      <c r="D10" s="2293"/>
      <c r="E10" s="2294"/>
      <c r="F10" s="2292" t="s">
        <v>188</v>
      </c>
      <c r="G10" s="2101"/>
      <c r="H10" s="2101"/>
      <c r="I10" s="2102"/>
      <c r="J10" s="2292" t="s">
        <v>187</v>
      </c>
      <c r="K10" s="2293"/>
      <c r="L10" s="2293"/>
      <c r="M10" s="2294"/>
      <c r="N10" s="2292" t="s">
        <v>188</v>
      </c>
      <c r="O10" s="2293"/>
      <c r="P10" s="2293"/>
      <c r="Q10" s="2294"/>
      <c r="R10" s="1021"/>
      <c r="S10" s="1021"/>
      <c r="T10" s="1021"/>
      <c r="U10" s="1021"/>
      <c r="V10" s="1021"/>
      <c r="W10" s="1021"/>
      <c r="X10" s="1021"/>
      <c r="Y10" s="1021"/>
      <c r="Z10" s="1021"/>
      <c r="AA10" s="1021"/>
      <c r="AB10" s="1021"/>
      <c r="AC10" s="1021"/>
      <c r="AD10" s="1021"/>
      <c r="AE10" s="1021"/>
      <c r="AF10" s="1021"/>
      <c r="AG10" s="1021"/>
    </row>
    <row r="11" spans="1:33" s="157" customFormat="1">
      <c r="A11" s="2306"/>
      <c r="B11" s="2292" t="s">
        <v>14</v>
      </c>
      <c r="C11" s="2293"/>
      <c r="E11" s="162">
        <v>12000</v>
      </c>
      <c r="F11" s="2292" t="s">
        <v>14</v>
      </c>
      <c r="G11" s="2293"/>
      <c r="H11" s="161"/>
      <c r="I11" s="162">
        <v>12000</v>
      </c>
      <c r="J11" s="2292" t="s">
        <v>14</v>
      </c>
      <c r="K11" s="2293"/>
      <c r="L11" s="161"/>
      <c r="M11" s="162">
        <f>E11</f>
        <v>12000</v>
      </c>
      <c r="N11" s="2292" t="s">
        <v>14</v>
      </c>
      <c r="O11" s="2293"/>
      <c r="P11" s="161"/>
      <c r="Q11" s="162">
        <f>I11</f>
        <v>12000</v>
      </c>
      <c r="R11" s="1021"/>
      <c r="S11" s="1021"/>
      <c r="T11" s="1021"/>
      <c r="U11" s="1021"/>
      <c r="V11" s="1021"/>
      <c r="W11" s="1021"/>
      <c r="X11" s="1021"/>
      <c r="Y11" s="1021"/>
      <c r="Z11" s="1021"/>
      <c r="AA11" s="1021"/>
      <c r="AB11" s="1021"/>
      <c r="AC11" s="1021"/>
      <c r="AD11" s="1021"/>
      <c r="AE11" s="1021"/>
      <c r="AF11" s="1021"/>
      <c r="AG11" s="1021"/>
    </row>
    <row r="12" spans="1:33" s="164" customFormat="1" ht="35.25" customHeight="1">
      <c r="A12" s="2307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>
      <c r="A14" s="167">
        <v>0</v>
      </c>
      <c r="B14" s="1105"/>
      <c r="C14" s="1967"/>
      <c r="D14" s="1967"/>
      <c r="E14" s="1968">
        <v>581</v>
      </c>
      <c r="F14" s="1969"/>
      <c r="G14" s="1967"/>
      <c r="H14" s="1967"/>
      <c r="I14" s="1968">
        <v>439</v>
      </c>
      <c r="J14" s="1969"/>
      <c r="K14" s="1967"/>
      <c r="L14" s="1967"/>
      <c r="M14" s="1968">
        <v>36</v>
      </c>
      <c r="N14" s="1969"/>
      <c r="O14" s="1967"/>
      <c r="P14" s="1967"/>
      <c r="Q14" s="1968">
        <v>2</v>
      </c>
    </row>
    <row r="15" spans="1:33" s="1446" customFormat="1" ht="15">
      <c r="A15" s="1445">
        <v>1</v>
      </c>
      <c r="B15" s="1105"/>
      <c r="C15" s="1967"/>
      <c r="D15" s="1967"/>
      <c r="E15" s="1968">
        <v>540</v>
      </c>
      <c r="F15" s="1969"/>
      <c r="G15" s="1967"/>
      <c r="H15" s="1967"/>
      <c r="I15" s="1968">
        <v>408</v>
      </c>
      <c r="J15" s="1969"/>
      <c r="K15" s="1967"/>
      <c r="L15" s="1967"/>
      <c r="M15" s="1968">
        <v>45</v>
      </c>
      <c r="N15" s="1969"/>
      <c r="O15" s="1967"/>
      <c r="P15" s="1967"/>
      <c r="Q15" s="1968">
        <v>1</v>
      </c>
    </row>
    <row r="16" spans="1:33" s="164" customFormat="1" ht="15">
      <c r="A16" s="167">
        <v>2</v>
      </c>
      <c r="B16" s="1105"/>
      <c r="C16" s="1967"/>
      <c r="D16" s="1967"/>
      <c r="E16" s="1968">
        <v>535</v>
      </c>
      <c r="F16" s="1969"/>
      <c r="G16" s="1967"/>
      <c r="H16" s="1967"/>
      <c r="I16" s="1968">
        <v>377</v>
      </c>
      <c r="J16" s="1969"/>
      <c r="K16" s="1967"/>
      <c r="L16" s="1967"/>
      <c r="M16" s="1968">
        <v>26</v>
      </c>
      <c r="N16" s="1969"/>
      <c r="O16" s="1967"/>
      <c r="P16" s="1967"/>
      <c r="Q16" s="1968">
        <v>1</v>
      </c>
    </row>
    <row r="17" spans="1:19" s="164" customFormat="1" ht="15">
      <c r="A17" s="167">
        <v>3</v>
      </c>
      <c r="B17" s="1105"/>
      <c r="C17" s="1967"/>
      <c r="D17" s="1967"/>
      <c r="E17" s="1968">
        <v>511</v>
      </c>
      <c r="F17" s="1969"/>
      <c r="G17" s="1967"/>
      <c r="H17" s="1967"/>
      <c r="I17" s="1968">
        <v>372</v>
      </c>
      <c r="J17" s="1969"/>
      <c r="K17" s="1967"/>
      <c r="L17" s="1967"/>
      <c r="M17" s="1968">
        <v>20</v>
      </c>
      <c r="N17" s="1969"/>
      <c r="O17" s="1967"/>
      <c r="P17" s="1967"/>
      <c r="Q17" s="1968">
        <v>0</v>
      </c>
    </row>
    <row r="18" spans="1:19" s="164" customFormat="1" ht="15">
      <c r="A18" s="167">
        <v>4</v>
      </c>
      <c r="B18" s="1105"/>
      <c r="C18" s="1967"/>
      <c r="D18" s="1967"/>
      <c r="E18" s="1968">
        <v>509</v>
      </c>
      <c r="F18" s="1969"/>
      <c r="G18" s="1967"/>
      <c r="H18" s="1967"/>
      <c r="I18" s="1968">
        <v>398</v>
      </c>
      <c r="J18" s="1969"/>
      <c r="K18" s="1967"/>
      <c r="L18" s="1967"/>
      <c r="M18" s="1968">
        <v>21</v>
      </c>
      <c r="N18" s="1969"/>
      <c r="O18" s="1967"/>
      <c r="P18" s="1967"/>
      <c r="Q18" s="1968">
        <v>0</v>
      </c>
    </row>
    <row r="19" spans="1:19" s="164" customFormat="1" ht="15">
      <c r="A19" s="167">
        <v>5</v>
      </c>
      <c r="B19" s="1105"/>
      <c r="C19" s="1967"/>
      <c r="D19" s="1967"/>
      <c r="E19" s="1968">
        <v>553</v>
      </c>
      <c r="F19" s="1969"/>
      <c r="G19" s="1967"/>
      <c r="H19" s="1967"/>
      <c r="I19" s="1968">
        <v>423</v>
      </c>
      <c r="J19" s="1969"/>
      <c r="K19" s="1967"/>
      <c r="L19" s="1967"/>
      <c r="M19" s="1968">
        <v>20</v>
      </c>
      <c r="N19" s="1969"/>
      <c r="O19" s="1967"/>
      <c r="P19" s="1967"/>
      <c r="Q19" s="1968">
        <v>1</v>
      </c>
    </row>
    <row r="20" spans="1:19" s="164" customFormat="1" ht="15">
      <c r="A20" s="167">
        <v>6</v>
      </c>
      <c r="B20" s="1105"/>
      <c r="C20" s="1967"/>
      <c r="D20" s="1967"/>
      <c r="E20" s="1968">
        <v>713</v>
      </c>
      <c r="F20" s="1969"/>
      <c r="G20" s="1967"/>
      <c r="H20" s="1967"/>
      <c r="I20" s="1968">
        <v>503</v>
      </c>
      <c r="J20" s="1969"/>
      <c r="K20" s="1967"/>
      <c r="L20" s="1967"/>
      <c r="M20" s="1968">
        <v>25</v>
      </c>
      <c r="N20" s="1969"/>
      <c r="O20" s="1967"/>
      <c r="P20" s="1967"/>
      <c r="Q20" s="1968">
        <v>1</v>
      </c>
      <c r="S20" s="807"/>
    </row>
    <row r="21" spans="1:19" s="164" customFormat="1" ht="15">
      <c r="A21" s="167">
        <v>7</v>
      </c>
      <c r="B21" s="1105"/>
      <c r="C21" s="1967"/>
      <c r="D21" s="1967"/>
      <c r="E21" s="1968">
        <v>824</v>
      </c>
      <c r="F21" s="1969"/>
      <c r="G21" s="1967"/>
      <c r="H21" s="1967"/>
      <c r="I21" s="1968">
        <v>577</v>
      </c>
      <c r="J21" s="1969"/>
      <c r="K21" s="1967"/>
      <c r="L21" s="1967"/>
      <c r="M21" s="1968">
        <v>35</v>
      </c>
      <c r="N21" s="1969"/>
      <c r="O21" s="1967"/>
      <c r="P21" s="1967"/>
      <c r="Q21" s="1968">
        <v>5</v>
      </c>
      <c r="S21" s="807"/>
    </row>
    <row r="22" spans="1:19" s="164" customFormat="1" ht="15">
      <c r="A22" s="167">
        <v>8</v>
      </c>
      <c r="B22" s="1105"/>
      <c r="C22" s="1967"/>
      <c r="D22" s="1967"/>
      <c r="E22" s="1968">
        <v>915</v>
      </c>
      <c r="F22" s="1969"/>
      <c r="G22" s="1967"/>
      <c r="H22" s="1967"/>
      <c r="I22" s="1968">
        <v>696</v>
      </c>
      <c r="J22" s="1969"/>
      <c r="K22" s="1967"/>
      <c r="L22" s="1967"/>
      <c r="M22" s="1968">
        <v>67</v>
      </c>
      <c r="N22" s="1969"/>
      <c r="O22" s="1967"/>
      <c r="P22" s="1967"/>
      <c r="Q22" s="1968">
        <v>11</v>
      </c>
      <c r="S22" s="807"/>
    </row>
    <row r="23" spans="1:19" s="164" customFormat="1" ht="15">
      <c r="A23" s="167">
        <v>9</v>
      </c>
      <c r="B23" s="1105"/>
      <c r="C23" s="1967"/>
      <c r="D23" s="1967"/>
      <c r="E23" s="1968">
        <v>989</v>
      </c>
      <c r="F23" s="1969"/>
      <c r="G23" s="1967"/>
      <c r="H23" s="1967"/>
      <c r="I23" s="1968">
        <v>755</v>
      </c>
      <c r="J23" s="1969"/>
      <c r="K23" s="1967"/>
      <c r="L23" s="1967"/>
      <c r="M23" s="1968">
        <v>88</v>
      </c>
      <c r="N23" s="1969"/>
      <c r="O23" s="1967"/>
      <c r="P23" s="1967"/>
      <c r="Q23" s="1968">
        <v>5</v>
      </c>
      <c r="S23" s="807"/>
    </row>
    <row r="24" spans="1:19" s="164" customFormat="1" ht="15">
      <c r="A24" s="167">
        <v>10</v>
      </c>
      <c r="B24" s="1105"/>
      <c r="C24" s="1967"/>
      <c r="D24" s="1967"/>
      <c r="E24" s="1968">
        <v>1012</v>
      </c>
      <c r="F24" s="1969"/>
      <c r="G24" s="1967"/>
      <c r="H24" s="1967"/>
      <c r="I24" s="1968">
        <v>772</v>
      </c>
      <c r="J24" s="1969"/>
      <c r="K24" s="1967"/>
      <c r="L24" s="1967"/>
      <c r="M24" s="1968">
        <v>88</v>
      </c>
      <c r="N24" s="1969"/>
      <c r="O24" s="1967"/>
      <c r="P24" s="1967"/>
      <c r="Q24" s="1968">
        <v>3</v>
      </c>
      <c r="S24" s="807"/>
    </row>
    <row r="25" spans="1:19" s="164" customFormat="1" ht="15">
      <c r="A25" s="167">
        <v>11</v>
      </c>
      <c r="B25" s="1105"/>
      <c r="C25" s="1967"/>
      <c r="D25" s="1967"/>
      <c r="E25" s="1968">
        <v>974</v>
      </c>
      <c r="F25" s="1969"/>
      <c r="G25" s="1967"/>
      <c r="H25" s="1967"/>
      <c r="I25" s="1968">
        <v>786</v>
      </c>
      <c r="J25" s="1969"/>
      <c r="K25" s="1967"/>
      <c r="L25" s="1967"/>
      <c r="M25" s="1968">
        <v>84</v>
      </c>
      <c r="N25" s="1969"/>
      <c r="O25" s="1967"/>
      <c r="P25" s="1967"/>
      <c r="Q25" s="1968">
        <v>5</v>
      </c>
      <c r="S25" s="807"/>
    </row>
    <row r="26" spans="1:19" s="164" customFormat="1" ht="15">
      <c r="A26" s="167">
        <v>12</v>
      </c>
      <c r="B26" s="1105"/>
      <c r="C26" s="1967"/>
      <c r="D26" s="1967"/>
      <c r="E26" s="1968">
        <v>985</v>
      </c>
      <c r="F26" s="1969"/>
      <c r="G26" s="1967"/>
      <c r="H26" s="1967"/>
      <c r="I26" s="1968">
        <v>794</v>
      </c>
      <c r="J26" s="1969"/>
      <c r="K26" s="1967"/>
      <c r="L26" s="1967"/>
      <c r="M26" s="1968">
        <v>54</v>
      </c>
      <c r="N26" s="1969"/>
      <c r="O26" s="1967"/>
      <c r="P26" s="1967"/>
      <c r="Q26" s="1968">
        <v>4</v>
      </c>
      <c r="S26" s="807"/>
    </row>
    <row r="27" spans="1:19" s="164" customFormat="1" ht="15">
      <c r="A27" s="167">
        <v>13</v>
      </c>
      <c r="B27" s="1105"/>
      <c r="C27" s="1967"/>
      <c r="D27" s="1967"/>
      <c r="E27" s="1968">
        <v>998</v>
      </c>
      <c r="F27" s="1969"/>
      <c r="G27" s="1967"/>
      <c r="H27" s="1967"/>
      <c r="I27" s="1968">
        <v>789</v>
      </c>
      <c r="J27" s="1969"/>
      <c r="K27" s="1967"/>
      <c r="L27" s="1967"/>
      <c r="M27" s="1968">
        <v>74</v>
      </c>
      <c r="N27" s="1969"/>
      <c r="O27" s="1967"/>
      <c r="P27" s="1967"/>
      <c r="Q27" s="1968">
        <v>11</v>
      </c>
      <c r="S27" s="807"/>
    </row>
    <row r="28" spans="1:19" s="164" customFormat="1" ht="15">
      <c r="A28" s="167">
        <v>14</v>
      </c>
      <c r="B28" s="1105"/>
      <c r="C28" s="1967"/>
      <c r="D28" s="1967"/>
      <c r="E28" s="1968">
        <v>1017</v>
      </c>
      <c r="F28" s="1969"/>
      <c r="G28" s="1967"/>
      <c r="H28" s="1967"/>
      <c r="I28" s="1968">
        <v>786</v>
      </c>
      <c r="J28" s="1969"/>
      <c r="K28" s="1967"/>
      <c r="L28" s="1967"/>
      <c r="M28" s="1968">
        <v>64</v>
      </c>
      <c r="N28" s="1969"/>
      <c r="O28" s="1967"/>
      <c r="P28" s="1967"/>
      <c r="Q28" s="1968">
        <v>6</v>
      </c>
      <c r="S28" s="807"/>
    </row>
    <row r="29" spans="1:19" s="164" customFormat="1" ht="15">
      <c r="A29" s="167">
        <v>15</v>
      </c>
      <c r="B29" s="1105"/>
      <c r="C29" s="1967"/>
      <c r="D29" s="1967"/>
      <c r="E29" s="1968">
        <v>1032</v>
      </c>
      <c r="F29" s="1969"/>
      <c r="G29" s="1967"/>
      <c r="H29" s="1967"/>
      <c r="I29" s="1968">
        <v>820</v>
      </c>
      <c r="J29" s="1969"/>
      <c r="K29" s="1967"/>
      <c r="L29" s="1967"/>
      <c r="M29" s="1968">
        <v>68</v>
      </c>
      <c r="N29" s="1969"/>
      <c r="O29" s="1967"/>
      <c r="P29" s="1967"/>
      <c r="Q29" s="1968">
        <v>3</v>
      </c>
      <c r="S29" s="807"/>
    </row>
    <row r="30" spans="1:19" s="164" customFormat="1" ht="15">
      <c r="A30" s="167">
        <v>16</v>
      </c>
      <c r="B30" s="1105"/>
      <c r="C30" s="1967"/>
      <c r="D30" s="1967"/>
      <c r="E30" s="1968">
        <v>1066</v>
      </c>
      <c r="F30" s="1969"/>
      <c r="G30" s="1967"/>
      <c r="H30" s="1967"/>
      <c r="I30" s="1968">
        <v>822</v>
      </c>
      <c r="J30" s="1969"/>
      <c r="K30" s="1967"/>
      <c r="L30" s="1967"/>
      <c r="M30" s="1968">
        <v>64</v>
      </c>
      <c r="N30" s="1969"/>
      <c r="O30" s="1967"/>
      <c r="P30" s="1967"/>
      <c r="Q30" s="1968">
        <v>3</v>
      </c>
      <c r="S30" s="807"/>
    </row>
    <row r="31" spans="1:19" s="168" customFormat="1" ht="15">
      <c r="A31" s="167">
        <v>17</v>
      </c>
      <c r="B31" s="1105"/>
      <c r="C31" s="1967"/>
      <c r="D31" s="1967"/>
      <c r="E31" s="1968">
        <v>1065</v>
      </c>
      <c r="F31" s="1969"/>
      <c r="G31" s="1967"/>
      <c r="H31" s="1967"/>
      <c r="I31" s="1968">
        <v>789</v>
      </c>
      <c r="J31" s="1969"/>
      <c r="K31" s="1967"/>
      <c r="L31" s="1967"/>
      <c r="M31" s="1968">
        <v>54</v>
      </c>
      <c r="N31" s="1969"/>
      <c r="O31" s="1967"/>
      <c r="P31" s="1967"/>
      <c r="Q31" s="1968">
        <v>2</v>
      </c>
      <c r="S31" s="807"/>
    </row>
    <row r="32" spans="1:19" s="168" customFormat="1" ht="15">
      <c r="A32" s="167">
        <v>18</v>
      </c>
      <c r="B32" s="1105"/>
      <c r="C32" s="1967"/>
      <c r="D32" s="1967"/>
      <c r="E32" s="1968">
        <v>1025</v>
      </c>
      <c r="F32" s="1969"/>
      <c r="G32" s="1967"/>
      <c r="H32" s="1967"/>
      <c r="I32" s="1968">
        <v>767</v>
      </c>
      <c r="J32" s="1969"/>
      <c r="K32" s="1967"/>
      <c r="L32" s="1967"/>
      <c r="M32" s="1968">
        <v>36</v>
      </c>
      <c r="N32" s="1969"/>
      <c r="O32" s="1967"/>
      <c r="P32" s="1967"/>
      <c r="Q32" s="1968">
        <v>2</v>
      </c>
      <c r="S32" s="807"/>
    </row>
    <row r="33" spans="1:33" s="168" customFormat="1" ht="15">
      <c r="A33" s="167">
        <v>19</v>
      </c>
      <c r="B33" s="1105"/>
      <c r="C33" s="1967"/>
      <c r="D33" s="1967"/>
      <c r="E33" s="1968">
        <v>986</v>
      </c>
      <c r="F33" s="1969"/>
      <c r="G33" s="1967"/>
      <c r="H33" s="1967"/>
      <c r="I33" s="1968">
        <v>735</v>
      </c>
      <c r="J33" s="1969"/>
      <c r="K33" s="1967"/>
      <c r="L33" s="1967"/>
      <c r="M33" s="1968">
        <v>28</v>
      </c>
      <c r="N33" s="1969"/>
      <c r="O33" s="1967"/>
      <c r="P33" s="1967"/>
      <c r="Q33" s="1968">
        <v>3</v>
      </c>
      <c r="S33" s="807"/>
    </row>
    <row r="34" spans="1:33" s="168" customFormat="1" ht="15">
      <c r="A34" s="167">
        <v>20</v>
      </c>
      <c r="B34" s="1105"/>
      <c r="C34" s="1967"/>
      <c r="D34" s="1967"/>
      <c r="E34" s="1968">
        <v>948</v>
      </c>
      <c r="F34" s="1969"/>
      <c r="G34" s="1967"/>
      <c r="H34" s="1967"/>
      <c r="I34" s="1968">
        <v>658</v>
      </c>
      <c r="J34" s="1969"/>
      <c r="K34" s="1967"/>
      <c r="L34" s="1967"/>
      <c r="M34" s="1968">
        <v>32</v>
      </c>
      <c r="N34" s="1969"/>
      <c r="O34" s="1967"/>
      <c r="P34" s="1967"/>
      <c r="Q34" s="1968">
        <v>5</v>
      </c>
      <c r="S34" s="807"/>
    </row>
    <row r="35" spans="1:33" s="168" customFormat="1" ht="15">
      <c r="A35" s="167">
        <v>21</v>
      </c>
      <c r="B35" s="1105"/>
      <c r="C35" s="1967"/>
      <c r="D35" s="1967"/>
      <c r="E35" s="1968">
        <v>901</v>
      </c>
      <c r="F35" s="1969"/>
      <c r="G35" s="1967"/>
      <c r="H35" s="1967"/>
      <c r="I35" s="1968">
        <v>574</v>
      </c>
      <c r="J35" s="1969"/>
      <c r="K35" s="1967"/>
      <c r="L35" s="1967"/>
      <c r="M35" s="1968">
        <v>25</v>
      </c>
      <c r="N35" s="1969"/>
      <c r="O35" s="1967"/>
      <c r="P35" s="1967"/>
      <c r="Q35" s="1968">
        <v>2</v>
      </c>
      <c r="S35" s="807"/>
    </row>
    <row r="36" spans="1:33" s="168" customFormat="1" ht="15">
      <c r="A36" s="167">
        <v>22</v>
      </c>
      <c r="B36" s="1105"/>
      <c r="C36" s="1967"/>
      <c r="D36" s="1967"/>
      <c r="E36" s="1968">
        <v>799</v>
      </c>
      <c r="F36" s="1969"/>
      <c r="G36" s="1967"/>
      <c r="H36" s="1967"/>
      <c r="I36" s="1968">
        <v>540</v>
      </c>
      <c r="J36" s="1969"/>
      <c r="K36" s="1967"/>
      <c r="L36" s="1967"/>
      <c r="M36" s="1968">
        <v>39</v>
      </c>
      <c r="N36" s="1969"/>
      <c r="O36" s="1967"/>
      <c r="P36" s="1967"/>
      <c r="Q36" s="1968">
        <v>0</v>
      </c>
      <c r="S36" s="807"/>
    </row>
    <row r="37" spans="1:33" s="168" customFormat="1" ht="15">
      <c r="A37" s="167">
        <v>23</v>
      </c>
      <c r="B37" s="1105"/>
      <c r="C37" s="1967"/>
      <c r="D37" s="1967"/>
      <c r="E37" s="1968">
        <v>680</v>
      </c>
      <c r="F37" s="1969"/>
      <c r="G37" s="1967"/>
      <c r="H37" s="1967"/>
      <c r="I37" s="1968">
        <v>473</v>
      </c>
      <c r="J37" s="1969"/>
      <c r="K37" s="1967"/>
      <c r="L37" s="1967"/>
      <c r="M37" s="1968">
        <v>36</v>
      </c>
      <c r="N37" s="1969"/>
      <c r="O37" s="1967"/>
      <c r="P37" s="1967"/>
      <c r="Q37" s="1968">
        <v>1</v>
      </c>
    </row>
    <row r="38" spans="1:33" s="168" customFormat="1" ht="15">
      <c r="A38" s="167" t="s">
        <v>19</v>
      </c>
      <c r="B38" s="1176"/>
      <c r="C38" s="1578"/>
      <c r="D38" s="1578"/>
      <c r="E38" s="1915">
        <f>SUM(E14:E37)</f>
        <v>20158</v>
      </c>
      <c r="F38" s="1916"/>
      <c r="G38" s="1916"/>
      <c r="H38" s="1916"/>
      <c r="I38" s="1915">
        <f>SUM(I14:I37)</f>
        <v>15053</v>
      </c>
      <c r="J38" s="1916"/>
      <c r="K38" s="1916"/>
      <c r="L38" s="1916"/>
      <c r="M38" s="1915">
        <f>SUM(M14:M37)</f>
        <v>1129</v>
      </c>
      <c r="N38" s="1916"/>
      <c r="O38" s="1916"/>
      <c r="P38" s="1916"/>
      <c r="Q38" s="1915">
        <f>SUM(Q14:Q37)</f>
        <v>77</v>
      </c>
    </row>
    <row r="39" spans="1:33" s="157" customFormat="1" ht="12.75" customHeight="1">
      <c r="A39" s="157" t="s">
        <v>20</v>
      </c>
      <c r="R39" s="1021"/>
      <c r="S39" s="1021"/>
      <c r="T39" s="1021"/>
      <c r="U39" s="1021"/>
      <c r="V39" s="1021"/>
      <c r="W39" s="1021"/>
      <c r="X39" s="1021"/>
      <c r="Y39" s="1021"/>
      <c r="Z39" s="1021"/>
      <c r="AA39" s="1021"/>
      <c r="AB39" s="1021"/>
      <c r="AC39" s="1021"/>
      <c r="AD39" s="1021"/>
      <c r="AE39" s="1021"/>
      <c r="AF39" s="1021"/>
      <c r="AG39" s="1021"/>
    </row>
    <row r="40" spans="1:33" s="157" customFormat="1" ht="12.75" customHeight="1">
      <c r="A40" s="157" t="s">
        <v>21</v>
      </c>
      <c r="R40" s="1021"/>
      <c r="S40" s="1021"/>
      <c r="T40" s="1021"/>
      <c r="U40" s="1021"/>
      <c r="V40" s="1021"/>
      <c r="W40" s="1021"/>
      <c r="X40" s="1021"/>
      <c r="Y40" s="1021"/>
      <c r="Z40" s="1021"/>
      <c r="AA40" s="1021"/>
      <c r="AB40" s="1021"/>
      <c r="AC40" s="1021"/>
      <c r="AD40" s="1021"/>
      <c r="AE40" s="1021"/>
      <c r="AF40" s="1021"/>
      <c r="AG40" s="1021"/>
    </row>
    <row r="41" spans="1:33">
      <c r="A41" s="157" t="s">
        <v>563</v>
      </c>
      <c r="K41" s="157"/>
      <c r="L41" s="157"/>
      <c r="M41" s="157"/>
      <c r="N41" s="157"/>
      <c r="O41" s="157"/>
      <c r="P41" s="157"/>
      <c r="Q41" s="157"/>
      <c r="R41" s="1022"/>
      <c r="S41" s="1022"/>
      <c r="T41" s="1022"/>
      <c r="U41" s="1022"/>
      <c r="V41" s="1022"/>
      <c r="W41" s="1022"/>
      <c r="X41" s="1022"/>
      <c r="Y41" s="1022"/>
      <c r="Z41" s="1022"/>
      <c r="AA41" s="1022"/>
      <c r="AB41" s="1022"/>
      <c r="AC41" s="1022"/>
      <c r="AD41" s="1022"/>
      <c r="AE41" s="1022"/>
      <c r="AF41" s="1022"/>
      <c r="AG41" s="1022"/>
    </row>
    <row r="42" spans="1:33">
      <c r="A42" s="157" t="s">
        <v>23</v>
      </c>
      <c r="R42" s="1022"/>
      <c r="S42" s="1022"/>
      <c r="T42" s="1022"/>
      <c r="U42" s="1022"/>
      <c r="V42" s="1022"/>
      <c r="W42" s="1022"/>
      <c r="X42" s="1022"/>
      <c r="Y42" s="1022"/>
      <c r="Z42" s="1022"/>
      <c r="AA42" s="1022"/>
      <c r="AB42" s="1022"/>
      <c r="AC42" s="1022"/>
      <c r="AD42" s="1022"/>
      <c r="AE42" s="1022"/>
      <c r="AF42" s="1022"/>
      <c r="AG42" s="1022"/>
    </row>
    <row r="43" spans="1:33">
      <c r="R43" s="1022"/>
      <c r="S43" s="1022"/>
      <c r="T43" s="1022"/>
      <c r="U43" s="1022"/>
      <c r="V43" s="1022"/>
      <c r="W43" s="1022"/>
      <c r="X43" s="1022"/>
      <c r="Y43" s="1022"/>
      <c r="Z43" s="1022"/>
      <c r="AA43" s="1022"/>
      <c r="AB43" s="1022"/>
      <c r="AC43" s="1022"/>
      <c r="AD43" s="1022"/>
      <c r="AE43" s="1022"/>
      <c r="AF43" s="1022"/>
      <c r="AG43" s="1022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182" customWidth="1"/>
    <col min="2" max="3" width="11.28515625" style="182" customWidth="1"/>
    <col min="4" max="4" width="11.28515625" style="182" hidden="1" customWidth="1"/>
    <col min="5" max="7" width="11.28515625" style="182" customWidth="1"/>
    <col min="8" max="8" width="11.28515625" style="182" hidden="1" customWidth="1"/>
    <col min="9" max="11" width="11.28515625" style="182" customWidth="1"/>
    <col min="12" max="12" width="11.28515625" style="182" hidden="1" customWidth="1"/>
    <col min="13" max="15" width="11.28515625" style="182" customWidth="1"/>
    <col min="16" max="16" width="11.28515625" style="182" hidden="1" customWidth="1"/>
    <col min="17" max="17" width="11.28515625" style="182" customWidth="1"/>
    <col min="18" max="16384" width="9.140625" style="182"/>
  </cols>
  <sheetData>
    <row r="1" spans="1:33" s="170" customFormat="1" ht="18.75" customHeight="1">
      <c r="B1" s="2322" t="s">
        <v>405</v>
      </c>
      <c r="C1" s="2087"/>
      <c r="D1" s="2087"/>
      <c r="E1" s="2087"/>
      <c r="F1" s="2087"/>
      <c r="J1" s="799" t="s">
        <v>171</v>
      </c>
      <c r="N1" s="2317" t="s">
        <v>52</v>
      </c>
      <c r="O1" s="2317"/>
      <c r="P1" s="2317"/>
      <c r="Q1" s="2317"/>
      <c r="R1" s="1019"/>
      <c r="S1" s="1019"/>
      <c r="T1" s="1019"/>
      <c r="U1" s="1019"/>
      <c r="V1" s="1019"/>
      <c r="W1" s="1019"/>
      <c r="X1" s="1019"/>
      <c r="Y1" s="1019"/>
      <c r="Z1" s="1019"/>
      <c r="AA1" s="1019"/>
      <c r="AB1" s="1019"/>
      <c r="AC1" s="1019"/>
      <c r="AD1" s="1019"/>
      <c r="AE1" s="1019"/>
      <c r="AF1" s="1019"/>
      <c r="AG1" s="1019"/>
    </row>
    <row r="2" spans="1:33" s="170" customFormat="1" ht="10.5" customHeight="1">
      <c r="B2" s="2318" t="s">
        <v>1</v>
      </c>
      <c r="C2" s="2094"/>
      <c r="D2" s="2094"/>
      <c r="E2" s="2094"/>
      <c r="F2" s="2094"/>
      <c r="I2" s="170" t="s">
        <v>28</v>
      </c>
      <c r="N2" s="2318" t="s">
        <v>2</v>
      </c>
      <c r="O2" s="2319"/>
      <c r="P2" s="2319"/>
      <c r="Q2" s="2319"/>
      <c r="R2" s="1019"/>
      <c r="S2" s="1019"/>
      <c r="T2" s="1019"/>
      <c r="U2" s="1019"/>
      <c r="V2" s="1019"/>
      <c r="W2" s="1019"/>
      <c r="X2" s="1019"/>
      <c r="Y2" s="1019"/>
      <c r="Z2" s="1019"/>
      <c r="AA2" s="1019"/>
      <c r="AB2" s="1019"/>
      <c r="AC2" s="1019"/>
      <c r="AD2" s="1019"/>
      <c r="AE2" s="1019"/>
      <c r="AF2" s="1019"/>
      <c r="AG2" s="1019"/>
    </row>
    <row r="3" spans="1:33" s="170" customFormat="1" ht="13.5" customHeight="1">
      <c r="N3" s="170" t="s">
        <v>3</v>
      </c>
      <c r="R3" s="1019"/>
      <c r="S3" s="1019"/>
      <c r="T3" s="1019"/>
      <c r="U3" s="1019"/>
      <c r="V3" s="1019"/>
      <c r="W3" s="1019"/>
      <c r="X3" s="1019"/>
      <c r="Y3" s="1019"/>
      <c r="Z3" s="1019"/>
      <c r="AA3" s="1019"/>
      <c r="AB3" s="1019"/>
      <c r="AC3" s="1019"/>
      <c r="AD3" s="1019"/>
      <c r="AE3" s="1019"/>
      <c r="AF3" s="1019"/>
      <c r="AG3" s="1019"/>
    </row>
    <row r="4" spans="1:33" s="170" customFormat="1" ht="15" customHeight="1">
      <c r="B4" s="2321" t="s">
        <v>4</v>
      </c>
      <c r="C4" s="2087"/>
      <c r="D4" s="172"/>
      <c r="E4" s="1019"/>
      <c r="F4" s="1019"/>
      <c r="G4" s="1019"/>
      <c r="H4" s="1019"/>
      <c r="I4" s="816" t="s">
        <v>5</v>
      </c>
      <c r="J4" s="171"/>
      <c r="K4" s="171"/>
      <c r="L4" s="171"/>
      <c r="N4" s="173" t="s">
        <v>53</v>
      </c>
      <c r="Q4" s="173" t="s">
        <v>167</v>
      </c>
      <c r="R4" s="1019"/>
      <c r="S4" s="1019"/>
      <c r="T4" s="1019"/>
      <c r="U4" s="1019"/>
      <c r="V4" s="1019"/>
      <c r="W4" s="1019"/>
      <c r="X4" s="1019"/>
      <c r="Y4" s="1019"/>
      <c r="Z4" s="1019"/>
      <c r="AA4" s="1019"/>
      <c r="AB4" s="1019"/>
      <c r="AC4" s="1019"/>
      <c r="AD4" s="1019"/>
      <c r="AE4" s="1019"/>
      <c r="AF4" s="1019"/>
      <c r="AG4" s="1019"/>
    </row>
    <row r="5" spans="1:33" s="170" customFormat="1" ht="9.75" customHeight="1">
      <c r="B5" s="2329" t="s">
        <v>7</v>
      </c>
      <c r="C5" s="2085"/>
      <c r="D5" s="171"/>
      <c r="E5" s="171"/>
      <c r="R5" s="1019"/>
      <c r="S5" s="1019"/>
      <c r="T5" s="1019"/>
      <c r="U5" s="1019"/>
      <c r="V5" s="1019"/>
      <c r="W5" s="1019"/>
      <c r="X5" s="1019"/>
      <c r="Y5" s="1019"/>
      <c r="Z5" s="1019"/>
      <c r="AA5" s="1019"/>
      <c r="AB5" s="1019"/>
      <c r="AC5" s="1019"/>
      <c r="AD5" s="1019"/>
      <c r="AE5" s="1019"/>
      <c r="AF5" s="1019"/>
      <c r="AG5" s="1019"/>
    </row>
    <row r="6" spans="1:33" s="170" customFormat="1" ht="12" customHeight="1">
      <c r="A6" s="2320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19"/>
      <c r="S6" s="1019"/>
      <c r="T6" s="1019"/>
      <c r="U6" s="1019"/>
      <c r="V6" s="1019"/>
      <c r="W6" s="1019"/>
      <c r="X6" s="1019"/>
      <c r="Y6" s="1019"/>
      <c r="Z6" s="1019"/>
      <c r="AA6" s="1019"/>
      <c r="AB6" s="1019"/>
      <c r="AC6" s="1019"/>
      <c r="AD6" s="1019"/>
      <c r="AE6" s="1019"/>
      <c r="AF6" s="1019"/>
      <c r="AG6" s="1019"/>
    </row>
    <row r="7" spans="1:33" s="170" customFormat="1" ht="15.75">
      <c r="A7" s="230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19"/>
      <c r="S7" s="1019"/>
      <c r="T7" s="1019"/>
      <c r="U7" s="1019"/>
      <c r="V7" s="1019"/>
      <c r="W7" s="1019"/>
      <c r="X7" s="1019"/>
      <c r="Y7" s="1019"/>
      <c r="Z7" s="1019"/>
      <c r="AA7" s="1019"/>
      <c r="AB7" s="1019"/>
      <c r="AC7" s="1019"/>
      <c r="AD7" s="1019"/>
      <c r="AE7" s="1019"/>
      <c r="AF7" s="1019"/>
      <c r="AG7" s="1019"/>
    </row>
    <row r="8" spans="1:33" s="170" customFormat="1" ht="9" customHeight="1">
      <c r="A8" s="1255" t="s">
        <v>314</v>
      </c>
      <c r="B8" s="1255" t="s">
        <v>315</v>
      </c>
      <c r="R8" s="1019"/>
      <c r="S8" s="1019"/>
      <c r="T8" s="1019"/>
      <c r="U8" s="1019"/>
      <c r="V8" s="1019"/>
      <c r="W8" s="1019"/>
      <c r="X8" s="1019"/>
      <c r="Y8" s="1019"/>
      <c r="Z8" s="1019"/>
      <c r="AA8" s="1019"/>
      <c r="AB8" s="1019"/>
      <c r="AC8" s="1019"/>
      <c r="AD8" s="1019"/>
      <c r="AE8" s="1019"/>
      <c r="AF8" s="1019"/>
      <c r="AG8" s="1019"/>
    </row>
    <row r="9" spans="1:33" s="170" customFormat="1">
      <c r="A9" s="2323" t="s">
        <v>9</v>
      </c>
      <c r="B9" s="2314" t="s">
        <v>10</v>
      </c>
      <c r="C9" s="2315"/>
      <c r="D9" s="2315"/>
      <c r="E9" s="2315"/>
      <c r="F9" s="2315"/>
      <c r="G9" s="2315"/>
      <c r="H9" s="2315"/>
      <c r="I9" s="2316"/>
      <c r="J9" s="2314" t="s">
        <v>11</v>
      </c>
      <c r="K9" s="2315"/>
      <c r="L9" s="2315"/>
      <c r="M9" s="2315"/>
      <c r="N9" s="2315"/>
      <c r="O9" s="2315"/>
      <c r="P9" s="2315"/>
      <c r="Q9" s="2316"/>
      <c r="R9" s="1019"/>
      <c r="S9" s="1019"/>
      <c r="T9" s="1019"/>
      <c r="U9" s="1019"/>
      <c r="V9" s="1019"/>
      <c r="W9" s="1019"/>
      <c r="X9" s="1019"/>
      <c r="Y9" s="1019"/>
      <c r="Z9" s="1019"/>
      <c r="AA9" s="1019"/>
      <c r="AB9" s="1019"/>
      <c r="AC9" s="1019"/>
      <c r="AD9" s="1019"/>
      <c r="AE9" s="1019"/>
      <c r="AF9" s="1019"/>
      <c r="AG9" s="1019"/>
    </row>
    <row r="10" spans="1:33" s="170" customFormat="1">
      <c r="A10" s="2324"/>
      <c r="B10" s="2312" t="s">
        <v>265</v>
      </c>
      <c r="C10" s="2313"/>
      <c r="D10" s="2313"/>
      <c r="E10" s="2328"/>
      <c r="F10" s="2309" t="s">
        <v>266</v>
      </c>
      <c r="G10" s="2101"/>
      <c r="H10" s="2101"/>
      <c r="I10" s="2102"/>
      <c r="J10" s="2312" t="str">
        <f>B10</f>
        <v>ЯЧ.№ 206 - "ГОРОД-15"</v>
      </c>
      <c r="K10" s="2326"/>
      <c r="L10" s="2326"/>
      <c r="M10" s="2327"/>
      <c r="N10" s="2309" t="str">
        <f>F10</f>
        <v>ЯЧ.№103 - "ТУБДИСПАНСЕР"</v>
      </c>
      <c r="O10" s="2310"/>
      <c r="P10" s="2310"/>
      <c r="Q10" s="2311"/>
      <c r="R10" s="1019"/>
      <c r="S10" s="1019"/>
      <c r="T10" s="1019"/>
      <c r="U10" s="1019"/>
      <c r="V10" s="1019"/>
      <c r="W10" s="1019"/>
      <c r="X10" s="1019"/>
      <c r="Y10" s="1019"/>
      <c r="Z10" s="1019"/>
      <c r="AA10" s="1019"/>
      <c r="AB10" s="1019"/>
      <c r="AC10" s="1019"/>
      <c r="AD10" s="1019"/>
      <c r="AE10" s="1019"/>
      <c r="AF10" s="1019"/>
      <c r="AG10" s="1019"/>
    </row>
    <row r="11" spans="1:33" s="170" customFormat="1">
      <c r="A11" s="2324"/>
      <c r="B11" s="2312" t="s">
        <v>14</v>
      </c>
      <c r="C11" s="2313"/>
      <c r="E11" s="175">
        <v>4800</v>
      </c>
      <c r="F11" s="2312" t="s">
        <v>14</v>
      </c>
      <c r="G11" s="2313"/>
      <c r="H11" s="174"/>
      <c r="I11" s="227">
        <v>2400</v>
      </c>
      <c r="J11" s="2312" t="s">
        <v>14</v>
      </c>
      <c r="K11" s="2313"/>
      <c r="L11" s="174"/>
      <c r="M11" s="175">
        <f>E11</f>
        <v>4800</v>
      </c>
      <c r="N11" s="2312" t="s">
        <v>14</v>
      </c>
      <c r="O11" s="2313"/>
      <c r="P11" s="174"/>
      <c r="Q11" s="175">
        <f>I11</f>
        <v>2400</v>
      </c>
      <c r="R11" s="1019"/>
      <c r="S11" s="1019"/>
      <c r="T11" s="1019"/>
      <c r="U11" s="1019"/>
      <c r="V11" s="1019"/>
      <c r="W11" s="1019"/>
      <c r="X11" s="1019"/>
      <c r="Y11" s="1019"/>
      <c r="Z11" s="1019"/>
      <c r="AA11" s="1019"/>
      <c r="AB11" s="1019"/>
      <c r="AC11" s="1019"/>
      <c r="AD11" s="1019"/>
      <c r="AE11" s="1019"/>
      <c r="AF11" s="1019"/>
      <c r="AG11" s="1019"/>
    </row>
    <row r="12" spans="1:33" s="177" customFormat="1" ht="35.25" customHeight="1">
      <c r="A12" s="2325"/>
      <c r="B12" s="176" t="s">
        <v>16</v>
      </c>
      <c r="C12" s="176" t="s">
        <v>17</v>
      </c>
      <c r="D12" s="176"/>
      <c r="E12" s="176" t="s">
        <v>18</v>
      </c>
      <c r="F12" s="176" t="s">
        <v>16</v>
      </c>
      <c r="G12" s="176" t="s">
        <v>17</v>
      </c>
      <c r="H12" s="176"/>
      <c r="I12" s="176" t="s">
        <v>18</v>
      </c>
      <c r="J12" s="176" t="s">
        <v>16</v>
      </c>
      <c r="K12" s="176" t="s">
        <v>17</v>
      </c>
      <c r="L12" s="176"/>
      <c r="M12" s="176" t="s">
        <v>18</v>
      </c>
      <c r="N12" s="176" t="s">
        <v>16</v>
      </c>
      <c r="O12" s="176" t="s">
        <v>17</v>
      </c>
      <c r="P12" s="176"/>
      <c r="Q12" s="176" t="s">
        <v>18</v>
      </c>
    </row>
    <row r="13" spans="1:33" s="179" customFormat="1" ht="11.25">
      <c r="A13" s="178">
        <v>1</v>
      </c>
      <c r="B13" s="178">
        <v>2</v>
      </c>
      <c r="C13" s="178">
        <v>3</v>
      </c>
      <c r="D13" s="178"/>
      <c r="E13" s="178">
        <v>4</v>
      </c>
      <c r="F13" s="178">
        <v>5</v>
      </c>
      <c r="G13" s="178">
        <v>6</v>
      </c>
      <c r="H13" s="178"/>
      <c r="I13" s="178">
        <v>7</v>
      </c>
      <c r="J13" s="178">
        <v>8</v>
      </c>
      <c r="K13" s="178">
        <v>9</v>
      </c>
      <c r="L13" s="178"/>
      <c r="M13" s="178">
        <v>10</v>
      </c>
      <c r="N13" s="178">
        <v>11</v>
      </c>
      <c r="O13" s="178">
        <v>12</v>
      </c>
      <c r="P13" s="178"/>
      <c r="Q13" s="178">
        <v>13</v>
      </c>
      <c r="S13" s="778"/>
      <c r="T13" s="778"/>
    </row>
    <row r="14" spans="1:33" s="177" customFormat="1">
      <c r="A14" s="180">
        <v>0</v>
      </c>
      <c r="B14" s="1105"/>
      <c r="C14" s="1573"/>
      <c r="D14" s="1573"/>
      <c r="E14" s="2004">
        <v>186.83999999999997</v>
      </c>
      <c r="F14" s="1541"/>
      <c r="G14" s="1573"/>
      <c r="H14" s="1573"/>
      <c r="I14" s="2004">
        <v>263.16000000000003</v>
      </c>
      <c r="J14" s="1541"/>
      <c r="K14" s="1573"/>
      <c r="L14" s="1573"/>
      <c r="M14" s="2004">
        <v>42.3</v>
      </c>
      <c r="N14" s="1541"/>
      <c r="O14" s="1573"/>
      <c r="P14" s="1573"/>
      <c r="Q14" s="2004">
        <v>35.82</v>
      </c>
      <c r="S14" s="778"/>
      <c r="T14" s="778"/>
    </row>
    <row r="15" spans="1:33" s="1443" customFormat="1">
      <c r="A15" s="1442">
        <v>1</v>
      </c>
      <c r="B15" s="1105"/>
      <c r="C15" s="1573"/>
      <c r="D15" s="1573"/>
      <c r="E15" s="2004">
        <v>172.35000000000002</v>
      </c>
      <c r="F15" s="1541"/>
      <c r="G15" s="1573"/>
      <c r="H15" s="1573"/>
      <c r="I15" s="2004">
        <v>241.74</v>
      </c>
      <c r="J15" s="1541"/>
      <c r="K15" s="1573"/>
      <c r="L15" s="1573"/>
      <c r="M15" s="2004">
        <v>38.159999999999997</v>
      </c>
      <c r="N15" s="1541"/>
      <c r="O15" s="1573"/>
      <c r="P15" s="1573"/>
      <c r="Q15" s="2004">
        <v>37.980000000000004</v>
      </c>
      <c r="S15" s="1444"/>
      <c r="T15" s="1444"/>
    </row>
    <row r="16" spans="1:33" s="177" customFormat="1">
      <c r="A16" s="180">
        <v>2</v>
      </c>
      <c r="B16" s="1105"/>
      <c r="C16" s="1573"/>
      <c r="D16" s="1573"/>
      <c r="E16" s="2004">
        <v>168.39</v>
      </c>
      <c r="F16" s="1541"/>
      <c r="G16" s="1573"/>
      <c r="H16" s="1573"/>
      <c r="I16" s="2004">
        <v>235.35000000000002</v>
      </c>
      <c r="J16" s="1541"/>
      <c r="K16" s="1573"/>
      <c r="L16" s="1573"/>
      <c r="M16" s="2004">
        <v>35.459999999999994</v>
      </c>
      <c r="N16" s="1541"/>
      <c r="O16" s="1573"/>
      <c r="P16" s="1573"/>
      <c r="Q16" s="2004">
        <v>35.010000000000005</v>
      </c>
      <c r="S16" s="778"/>
      <c r="T16" s="778"/>
    </row>
    <row r="17" spans="1:20" s="177" customFormat="1">
      <c r="A17" s="180">
        <v>3</v>
      </c>
      <c r="B17" s="1105"/>
      <c r="C17" s="1573"/>
      <c r="D17" s="1573"/>
      <c r="E17" s="2004">
        <v>161.63999999999999</v>
      </c>
      <c r="F17" s="1541"/>
      <c r="G17" s="1573"/>
      <c r="H17" s="1573"/>
      <c r="I17" s="2004">
        <v>233.64</v>
      </c>
      <c r="J17" s="1541"/>
      <c r="K17" s="1573"/>
      <c r="L17" s="1573"/>
      <c r="M17" s="2004">
        <v>32.4</v>
      </c>
      <c r="N17" s="1541"/>
      <c r="O17" s="1573"/>
      <c r="P17" s="1573"/>
      <c r="Q17" s="2004">
        <v>34.200000000000003</v>
      </c>
      <c r="S17" s="778"/>
      <c r="T17" s="778"/>
    </row>
    <row r="18" spans="1:20" s="177" customFormat="1">
      <c r="A18" s="180">
        <v>4</v>
      </c>
      <c r="B18" s="1105"/>
      <c r="C18" s="1573"/>
      <c r="D18" s="1573"/>
      <c r="E18" s="2004">
        <v>160.38</v>
      </c>
      <c r="F18" s="1541"/>
      <c r="G18" s="1573"/>
      <c r="H18" s="1573"/>
      <c r="I18" s="2004">
        <v>227.7</v>
      </c>
      <c r="J18" s="1541"/>
      <c r="K18" s="1573"/>
      <c r="L18" s="1573"/>
      <c r="M18" s="2004">
        <v>26.46</v>
      </c>
      <c r="N18" s="1541"/>
      <c r="O18" s="1573"/>
      <c r="P18" s="1573"/>
      <c r="Q18" s="2004">
        <v>31.05</v>
      </c>
      <c r="S18" s="778"/>
      <c r="T18" s="778"/>
    </row>
    <row r="19" spans="1:20" s="177" customFormat="1">
      <c r="A19" s="180">
        <v>5</v>
      </c>
      <c r="B19" s="1105"/>
      <c r="C19" s="1573"/>
      <c r="D19" s="1573"/>
      <c r="E19" s="2004">
        <v>184.05</v>
      </c>
      <c r="F19" s="1541"/>
      <c r="G19" s="1573"/>
      <c r="H19" s="1573"/>
      <c r="I19" s="2004">
        <v>246.42</v>
      </c>
      <c r="J19" s="1541"/>
      <c r="K19" s="1573"/>
      <c r="L19" s="1573"/>
      <c r="M19" s="2004">
        <v>28.44</v>
      </c>
      <c r="N19" s="1541"/>
      <c r="O19" s="1573"/>
      <c r="P19" s="1573"/>
      <c r="Q19" s="2004">
        <v>32.67</v>
      </c>
      <c r="S19" s="778"/>
      <c r="T19" s="778"/>
    </row>
    <row r="20" spans="1:20" s="177" customFormat="1">
      <c r="A20" s="180">
        <v>6</v>
      </c>
      <c r="B20" s="1105"/>
      <c r="C20" s="1573"/>
      <c r="D20" s="1573"/>
      <c r="E20" s="2004">
        <v>238.23</v>
      </c>
      <c r="F20" s="1541"/>
      <c r="G20" s="1573"/>
      <c r="H20" s="1573"/>
      <c r="I20" s="2004">
        <v>294.39</v>
      </c>
      <c r="J20" s="1541"/>
      <c r="K20" s="1573"/>
      <c r="L20" s="1573"/>
      <c r="M20" s="2004">
        <v>37.980000000000004</v>
      </c>
      <c r="N20" s="1541"/>
      <c r="O20" s="1573"/>
      <c r="P20" s="1573"/>
      <c r="Q20" s="2004">
        <v>36.36</v>
      </c>
      <c r="S20" s="778"/>
      <c r="T20" s="778"/>
    </row>
    <row r="21" spans="1:20" s="177" customFormat="1">
      <c r="A21" s="180">
        <v>7</v>
      </c>
      <c r="B21" s="1105"/>
      <c r="C21" s="1573"/>
      <c r="D21" s="1573"/>
      <c r="E21" s="2004">
        <v>303.3</v>
      </c>
      <c r="F21" s="1541"/>
      <c r="G21" s="1573"/>
      <c r="H21" s="1573"/>
      <c r="I21" s="2004">
        <v>339.12</v>
      </c>
      <c r="J21" s="1541"/>
      <c r="K21" s="1573"/>
      <c r="L21" s="1573"/>
      <c r="M21" s="2004">
        <v>109.07999999999998</v>
      </c>
      <c r="N21" s="1541"/>
      <c r="O21" s="1573"/>
      <c r="P21" s="1573"/>
      <c r="Q21" s="2004">
        <v>41.489999999999995</v>
      </c>
      <c r="S21" s="778"/>
      <c r="T21" s="778"/>
    </row>
    <row r="22" spans="1:20" s="177" customFormat="1">
      <c r="A22" s="180">
        <v>8</v>
      </c>
      <c r="B22" s="1105"/>
      <c r="C22" s="1573"/>
      <c r="D22" s="1573"/>
      <c r="E22" s="2004">
        <v>410.66999999999996</v>
      </c>
      <c r="F22" s="1541"/>
      <c r="G22" s="1573"/>
      <c r="H22" s="1573"/>
      <c r="I22" s="2004">
        <v>387.81</v>
      </c>
      <c r="J22" s="1541"/>
      <c r="K22" s="1573"/>
      <c r="L22" s="1573"/>
      <c r="M22" s="2004">
        <v>179.37</v>
      </c>
      <c r="N22" s="1541"/>
      <c r="O22" s="1573"/>
      <c r="P22" s="1573"/>
      <c r="Q22" s="2004">
        <v>56.88</v>
      </c>
      <c r="S22" s="778"/>
      <c r="T22" s="778"/>
    </row>
    <row r="23" spans="1:20" s="177" customFormat="1">
      <c r="A23" s="180">
        <v>9</v>
      </c>
      <c r="B23" s="1105"/>
      <c r="C23" s="1573"/>
      <c r="D23" s="1573"/>
      <c r="E23" s="2004">
        <v>450.27</v>
      </c>
      <c r="F23" s="1541"/>
      <c r="G23" s="1573"/>
      <c r="H23" s="1573"/>
      <c r="I23" s="2004">
        <v>399.96</v>
      </c>
      <c r="J23" s="1541"/>
      <c r="K23" s="1573"/>
      <c r="L23" s="1573"/>
      <c r="M23" s="2004">
        <v>212.67</v>
      </c>
      <c r="N23" s="1541"/>
      <c r="O23" s="1573"/>
      <c r="P23" s="1573"/>
      <c r="Q23" s="2004">
        <v>66.87</v>
      </c>
      <c r="S23" s="778"/>
      <c r="T23" s="778"/>
    </row>
    <row r="24" spans="1:20" s="177" customFormat="1">
      <c r="A24" s="180">
        <v>10</v>
      </c>
      <c r="B24" s="1105"/>
      <c r="C24" s="1573"/>
      <c r="D24" s="1573"/>
      <c r="E24" s="2004">
        <v>445.95</v>
      </c>
      <c r="F24" s="1541"/>
      <c r="G24" s="1573"/>
      <c r="H24" s="1573"/>
      <c r="I24" s="2004">
        <v>370.62</v>
      </c>
      <c r="J24" s="1541"/>
      <c r="K24" s="1573"/>
      <c r="L24" s="1573"/>
      <c r="M24" s="2004">
        <v>206.73</v>
      </c>
      <c r="N24" s="1541"/>
      <c r="O24" s="1573"/>
      <c r="P24" s="1573"/>
      <c r="Q24" s="2004">
        <v>51.84</v>
      </c>
      <c r="S24" s="778"/>
      <c r="T24" s="778"/>
    </row>
    <row r="25" spans="1:20" s="177" customFormat="1">
      <c r="A25" s="180">
        <v>11</v>
      </c>
      <c r="B25" s="1105"/>
      <c r="C25" s="1573"/>
      <c r="D25" s="1573"/>
      <c r="E25" s="2004">
        <v>445.04999999999995</v>
      </c>
      <c r="F25" s="1541"/>
      <c r="G25" s="1573"/>
      <c r="H25" s="1573"/>
      <c r="I25" s="2004">
        <v>389.25</v>
      </c>
      <c r="J25" s="1541"/>
      <c r="K25" s="1573"/>
      <c r="L25" s="1573"/>
      <c r="M25" s="2004">
        <v>201.24</v>
      </c>
      <c r="N25" s="1541"/>
      <c r="O25" s="1573"/>
      <c r="P25" s="1573"/>
      <c r="Q25" s="2004">
        <v>56.97</v>
      </c>
      <c r="S25" s="778"/>
      <c r="T25" s="778"/>
    </row>
    <row r="26" spans="1:20" s="177" customFormat="1">
      <c r="A26" s="180">
        <v>12</v>
      </c>
      <c r="B26" s="1105"/>
      <c r="C26" s="1573"/>
      <c r="D26" s="1573"/>
      <c r="E26" s="2004">
        <v>410.85</v>
      </c>
      <c r="F26" s="1541"/>
      <c r="G26" s="1573"/>
      <c r="H26" s="1573"/>
      <c r="I26" s="2004">
        <v>375.21</v>
      </c>
      <c r="J26" s="1541"/>
      <c r="K26" s="1573"/>
      <c r="L26" s="1573"/>
      <c r="M26" s="2004">
        <v>167.13</v>
      </c>
      <c r="N26" s="1541"/>
      <c r="O26" s="1573"/>
      <c r="P26" s="1573"/>
      <c r="Q26" s="2004">
        <v>50.400000000000006</v>
      </c>
      <c r="S26" s="778"/>
      <c r="T26" s="778"/>
    </row>
    <row r="27" spans="1:20" s="177" customFormat="1">
      <c r="A27" s="180">
        <v>13</v>
      </c>
      <c r="B27" s="1105"/>
      <c r="C27" s="1573"/>
      <c r="D27" s="1573"/>
      <c r="E27" s="2004">
        <v>422.19</v>
      </c>
      <c r="F27" s="1541"/>
      <c r="G27" s="1573"/>
      <c r="H27" s="1573"/>
      <c r="I27" s="2004">
        <v>364.14</v>
      </c>
      <c r="J27" s="1541"/>
      <c r="K27" s="1573"/>
      <c r="L27" s="1573"/>
      <c r="M27" s="2004">
        <v>195.84</v>
      </c>
      <c r="N27" s="1541"/>
      <c r="O27" s="1573"/>
      <c r="P27" s="1573"/>
      <c r="Q27" s="2004">
        <v>53.1</v>
      </c>
      <c r="S27" s="778"/>
      <c r="T27" s="778"/>
    </row>
    <row r="28" spans="1:20" s="177" customFormat="1">
      <c r="A28" s="180">
        <v>14</v>
      </c>
      <c r="B28" s="1105"/>
      <c r="C28" s="1573"/>
      <c r="D28" s="1573"/>
      <c r="E28" s="2004">
        <v>426.33</v>
      </c>
      <c r="F28" s="1541"/>
      <c r="G28" s="1573"/>
      <c r="H28" s="1573"/>
      <c r="I28" s="2004">
        <v>361.71</v>
      </c>
      <c r="J28" s="1541"/>
      <c r="K28" s="1573"/>
      <c r="L28" s="1573"/>
      <c r="M28" s="2004">
        <v>192.06</v>
      </c>
      <c r="N28" s="1541"/>
      <c r="O28" s="1573"/>
      <c r="P28" s="1573"/>
      <c r="Q28" s="2004">
        <v>50.94</v>
      </c>
      <c r="S28" s="778"/>
      <c r="T28" s="778"/>
    </row>
    <row r="29" spans="1:20" s="177" customFormat="1">
      <c r="A29" s="180">
        <v>15</v>
      </c>
      <c r="B29" s="1105"/>
      <c r="C29" s="1573"/>
      <c r="D29" s="1573"/>
      <c r="E29" s="2004">
        <v>448.91999999999996</v>
      </c>
      <c r="F29" s="1541"/>
      <c r="G29" s="1573"/>
      <c r="H29" s="1573"/>
      <c r="I29" s="2004">
        <v>372.78</v>
      </c>
      <c r="J29" s="1541"/>
      <c r="K29" s="1573"/>
      <c r="L29" s="1573"/>
      <c r="M29" s="2004">
        <v>173.97</v>
      </c>
      <c r="N29" s="1541"/>
      <c r="O29" s="1573"/>
      <c r="P29" s="1573"/>
      <c r="Q29" s="2004">
        <v>54.27</v>
      </c>
      <c r="S29" s="778"/>
      <c r="T29" s="778"/>
    </row>
    <row r="30" spans="1:20" s="177" customFormat="1">
      <c r="A30" s="180">
        <v>16</v>
      </c>
      <c r="B30" s="1105"/>
      <c r="C30" s="1573"/>
      <c r="D30" s="1573"/>
      <c r="E30" s="2004">
        <v>382.23</v>
      </c>
      <c r="F30" s="1541"/>
      <c r="G30" s="1573"/>
      <c r="H30" s="1573"/>
      <c r="I30" s="2004">
        <v>401.67</v>
      </c>
      <c r="J30" s="1541"/>
      <c r="K30" s="1573"/>
      <c r="L30" s="1573"/>
      <c r="M30" s="2004">
        <v>123.57</v>
      </c>
      <c r="N30" s="1541"/>
      <c r="O30" s="1573"/>
      <c r="P30" s="1573"/>
      <c r="Q30" s="2004">
        <v>38.97</v>
      </c>
      <c r="S30" s="778"/>
      <c r="T30" s="778"/>
    </row>
    <row r="31" spans="1:20" s="181" customFormat="1">
      <c r="A31" s="180">
        <v>17</v>
      </c>
      <c r="B31" s="1105"/>
      <c r="C31" s="1573"/>
      <c r="D31" s="1573"/>
      <c r="E31" s="2004">
        <v>351.09</v>
      </c>
      <c r="F31" s="1541"/>
      <c r="G31" s="1573"/>
      <c r="H31" s="1573"/>
      <c r="I31" s="2004">
        <v>410.76</v>
      </c>
      <c r="J31" s="1541"/>
      <c r="K31" s="1573"/>
      <c r="L31" s="1573"/>
      <c r="M31" s="2004">
        <v>100.97999999999999</v>
      </c>
      <c r="N31" s="1541"/>
      <c r="O31" s="1573"/>
      <c r="P31" s="1573"/>
      <c r="Q31" s="2004">
        <v>37.08</v>
      </c>
      <c r="R31" s="177"/>
      <c r="S31" s="778"/>
      <c r="T31" s="778"/>
    </row>
    <row r="32" spans="1:20" s="181" customFormat="1">
      <c r="A32" s="180">
        <v>18</v>
      </c>
      <c r="B32" s="1105"/>
      <c r="C32" s="1573"/>
      <c r="D32" s="1573"/>
      <c r="E32" s="2004">
        <v>304.38</v>
      </c>
      <c r="F32" s="1541"/>
      <c r="G32" s="1573"/>
      <c r="H32" s="1573"/>
      <c r="I32" s="2004">
        <v>429.66</v>
      </c>
      <c r="J32" s="1541"/>
      <c r="K32" s="1573"/>
      <c r="L32" s="1573"/>
      <c r="M32" s="2004">
        <v>69.389999999999986</v>
      </c>
      <c r="N32" s="1541"/>
      <c r="O32" s="1573"/>
      <c r="P32" s="1573"/>
      <c r="Q32" s="2004">
        <v>41.04</v>
      </c>
      <c r="R32" s="177"/>
      <c r="S32" s="778"/>
      <c r="T32" s="778"/>
    </row>
    <row r="33" spans="1:33" s="181" customFormat="1">
      <c r="A33" s="180">
        <v>19</v>
      </c>
      <c r="B33" s="1105"/>
      <c r="C33" s="1573"/>
      <c r="D33" s="1573"/>
      <c r="E33" s="2004">
        <v>286.74</v>
      </c>
      <c r="F33" s="1541"/>
      <c r="G33" s="1573"/>
      <c r="H33" s="1573"/>
      <c r="I33" s="2004">
        <v>421.91999999999996</v>
      </c>
      <c r="J33" s="1541"/>
      <c r="K33" s="1573"/>
      <c r="L33" s="1573"/>
      <c r="M33" s="2004">
        <v>62.009999999999991</v>
      </c>
      <c r="N33" s="1541"/>
      <c r="O33" s="1573"/>
      <c r="P33" s="1573"/>
      <c r="Q33" s="2004">
        <v>45</v>
      </c>
      <c r="R33" s="177"/>
      <c r="S33" s="778"/>
      <c r="T33" s="778"/>
    </row>
    <row r="34" spans="1:33" s="181" customFormat="1">
      <c r="A34" s="180">
        <v>20</v>
      </c>
      <c r="B34" s="1105"/>
      <c r="C34" s="1573"/>
      <c r="D34" s="1573"/>
      <c r="E34" s="2004">
        <v>275.22000000000003</v>
      </c>
      <c r="F34" s="1541"/>
      <c r="G34" s="1573"/>
      <c r="H34" s="1573"/>
      <c r="I34" s="2004">
        <v>405.54</v>
      </c>
      <c r="J34" s="1541"/>
      <c r="K34" s="1573"/>
      <c r="L34" s="1573"/>
      <c r="M34" s="2004">
        <v>59.4</v>
      </c>
      <c r="N34" s="1541"/>
      <c r="O34" s="1573"/>
      <c r="P34" s="1573"/>
      <c r="Q34" s="2004">
        <v>40.14</v>
      </c>
      <c r="R34" s="177"/>
      <c r="S34" s="778"/>
      <c r="T34" s="778"/>
    </row>
    <row r="35" spans="1:33" s="181" customFormat="1">
      <c r="A35" s="180">
        <v>21</v>
      </c>
      <c r="B35" s="1105"/>
      <c r="C35" s="1573"/>
      <c r="D35" s="1573"/>
      <c r="E35" s="2004">
        <v>262.35000000000002</v>
      </c>
      <c r="F35" s="1541"/>
      <c r="G35" s="1573"/>
      <c r="H35" s="1573"/>
      <c r="I35" s="2004">
        <v>388.35</v>
      </c>
      <c r="J35" s="1541"/>
      <c r="K35" s="1573"/>
      <c r="L35" s="1573"/>
      <c r="M35" s="2004">
        <v>57.69</v>
      </c>
      <c r="N35" s="1541"/>
      <c r="O35" s="1573"/>
      <c r="P35" s="1573"/>
      <c r="Q35" s="2004">
        <v>39.510000000000005</v>
      </c>
      <c r="R35" s="177"/>
      <c r="S35" s="778"/>
      <c r="T35" s="778"/>
    </row>
    <row r="36" spans="1:33" s="181" customFormat="1">
      <c r="A36" s="180">
        <v>22</v>
      </c>
      <c r="B36" s="1105"/>
      <c r="C36" s="1573"/>
      <c r="D36" s="1573"/>
      <c r="E36" s="2004">
        <v>243.98999999999998</v>
      </c>
      <c r="F36" s="1541"/>
      <c r="G36" s="1573"/>
      <c r="H36" s="1573"/>
      <c r="I36" s="2004">
        <v>352.53</v>
      </c>
      <c r="J36" s="1541"/>
      <c r="K36" s="1573"/>
      <c r="L36" s="1573"/>
      <c r="M36" s="2004">
        <v>56.790000000000006</v>
      </c>
      <c r="N36" s="1541"/>
      <c r="O36" s="1573"/>
      <c r="P36" s="1573"/>
      <c r="Q36" s="2004">
        <v>39.33</v>
      </c>
      <c r="R36" s="177"/>
      <c r="S36" s="778"/>
      <c r="T36" s="778"/>
    </row>
    <row r="37" spans="1:33" s="181" customFormat="1">
      <c r="A37" s="180">
        <v>23</v>
      </c>
      <c r="B37" s="1105"/>
      <c r="C37" s="1573"/>
      <c r="D37" s="1573"/>
      <c r="E37" s="2004">
        <v>210.69</v>
      </c>
      <c r="F37" s="1541"/>
      <c r="G37" s="1573"/>
      <c r="H37" s="1573"/>
      <c r="I37" s="2004">
        <v>301.95</v>
      </c>
      <c r="J37" s="1541"/>
      <c r="K37" s="1573"/>
      <c r="L37" s="1573"/>
      <c r="M37" s="2004">
        <v>52.38</v>
      </c>
      <c r="N37" s="1541"/>
      <c r="O37" s="1573"/>
      <c r="P37" s="1573"/>
      <c r="Q37" s="2004">
        <v>36.090000000000003</v>
      </c>
      <c r="R37" s="177"/>
      <c r="S37" s="778"/>
      <c r="T37" s="778"/>
    </row>
    <row r="38" spans="1:33" s="181" customFormat="1" ht="15">
      <c r="A38" s="180" t="s">
        <v>19</v>
      </c>
      <c r="B38" s="1176"/>
      <c r="C38" s="1574"/>
      <c r="D38" s="1574"/>
      <c r="E38" s="1577">
        <f>SUM(E14:E37)</f>
        <v>7352.0999999999995</v>
      </c>
      <c r="F38" s="1576"/>
      <c r="G38" s="1576"/>
      <c r="H38" s="1576"/>
      <c r="I38" s="1577">
        <f>SUM(I14:I37)</f>
        <v>8215.380000000001</v>
      </c>
      <c r="J38" s="1576"/>
      <c r="K38" s="1576"/>
      <c r="L38" s="1576"/>
      <c r="M38" s="1577">
        <f>SUM(M14:M37)</f>
        <v>2461.5</v>
      </c>
      <c r="N38" s="1576"/>
      <c r="O38" s="1576"/>
      <c r="P38" s="1576"/>
      <c r="Q38" s="1577">
        <f>SUM(Q14:Q37)</f>
        <v>1043.0100000000002</v>
      </c>
    </row>
    <row r="39" spans="1:33" s="170" customFormat="1" ht="12.75" customHeight="1">
      <c r="A39" s="170" t="s">
        <v>20</v>
      </c>
      <c r="R39" s="1019"/>
      <c r="S39" s="1019"/>
      <c r="T39" s="1019"/>
      <c r="U39" s="1019"/>
      <c r="V39" s="1019"/>
      <c r="W39" s="1019"/>
      <c r="X39" s="1019"/>
      <c r="Y39" s="1019"/>
      <c r="Z39" s="1019"/>
      <c r="AA39" s="1019"/>
      <c r="AB39" s="1019"/>
      <c r="AC39" s="1019"/>
      <c r="AD39" s="1019"/>
      <c r="AE39" s="1019"/>
      <c r="AF39" s="1019"/>
      <c r="AG39" s="1019"/>
    </row>
    <row r="40" spans="1:33" s="170" customFormat="1" ht="12.75" customHeight="1">
      <c r="A40" s="170" t="s">
        <v>21</v>
      </c>
      <c r="R40" s="1019"/>
      <c r="S40" s="1019"/>
      <c r="T40" s="1019"/>
      <c r="U40" s="1019"/>
      <c r="V40" s="1019"/>
      <c r="W40" s="1019"/>
      <c r="X40" s="1019"/>
      <c r="Y40" s="1019"/>
      <c r="Z40" s="1019"/>
      <c r="AA40" s="1019"/>
      <c r="AB40" s="1019"/>
      <c r="AC40" s="1019"/>
      <c r="AD40" s="1019"/>
      <c r="AE40" s="1019"/>
      <c r="AF40" s="1019"/>
      <c r="AG40" s="1019"/>
    </row>
    <row r="41" spans="1:33">
      <c r="A41" s="170" t="s">
        <v>563</v>
      </c>
      <c r="K41" s="170"/>
      <c r="L41" s="170"/>
      <c r="M41" s="170"/>
      <c r="N41" s="170"/>
      <c r="O41" s="170"/>
      <c r="P41" s="170"/>
      <c r="Q41" s="170"/>
      <c r="R41" s="1020"/>
      <c r="S41" s="1020"/>
      <c r="T41" s="1020"/>
      <c r="U41" s="1020"/>
      <c r="V41" s="1020"/>
      <c r="W41" s="1020"/>
      <c r="X41" s="1020"/>
      <c r="Y41" s="1020"/>
      <c r="Z41" s="1020"/>
      <c r="AA41" s="1020"/>
      <c r="AB41" s="1020"/>
      <c r="AC41" s="1020"/>
      <c r="AD41" s="1020"/>
      <c r="AE41" s="1020"/>
      <c r="AF41" s="1020"/>
      <c r="AG41" s="1020"/>
    </row>
    <row r="42" spans="1:33">
      <c r="A42" s="170" t="s">
        <v>23</v>
      </c>
      <c r="R42" s="1020"/>
      <c r="S42" s="1020"/>
      <c r="T42" s="1020"/>
      <c r="U42" s="1020"/>
      <c r="V42" s="1020"/>
      <c r="W42" s="1020"/>
      <c r="X42" s="1020"/>
      <c r="Y42" s="1020"/>
      <c r="Z42" s="1020"/>
      <c r="AA42" s="1020"/>
      <c r="AB42" s="1020"/>
      <c r="AC42" s="1020"/>
      <c r="AD42" s="1020"/>
      <c r="AE42" s="1020"/>
      <c r="AF42" s="1020"/>
      <c r="AG42" s="1020"/>
    </row>
    <row r="43" spans="1:33">
      <c r="R43" s="1020"/>
      <c r="S43" s="1020"/>
      <c r="T43" s="1020"/>
      <c r="U43" s="1020"/>
      <c r="V43" s="1020"/>
      <c r="W43" s="1020"/>
      <c r="X43" s="1020"/>
      <c r="Y43" s="1020"/>
      <c r="Z43" s="1020"/>
      <c r="AA43" s="1020"/>
      <c r="AB43" s="1020"/>
      <c r="AC43" s="1020"/>
      <c r="AD43" s="1020"/>
      <c r="AE43" s="1020"/>
      <c r="AF43" s="1020"/>
      <c r="AG43" s="1020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195" customWidth="1"/>
    <col min="2" max="3" width="11.28515625" style="195" customWidth="1"/>
    <col min="4" max="4" width="11.28515625" style="195" hidden="1" customWidth="1"/>
    <col min="5" max="7" width="11.28515625" style="195" customWidth="1"/>
    <col min="8" max="8" width="11.28515625" style="195" hidden="1" customWidth="1"/>
    <col min="9" max="11" width="11.28515625" style="195" customWidth="1"/>
    <col min="12" max="12" width="11.28515625" style="195" hidden="1" customWidth="1"/>
    <col min="13" max="15" width="11.28515625" style="195" customWidth="1"/>
    <col min="16" max="16" width="11.28515625" style="195" hidden="1" customWidth="1"/>
    <col min="17" max="17" width="11.28515625" style="195" customWidth="1"/>
    <col min="18" max="16384" width="9.140625" style="195"/>
  </cols>
  <sheetData>
    <row r="1" spans="1:33" s="183" customFormat="1" ht="18.75" customHeight="1">
      <c r="B1" s="2335" t="s">
        <v>405</v>
      </c>
      <c r="C1" s="2087"/>
      <c r="D1" s="2087"/>
      <c r="E1" s="2087"/>
      <c r="F1" s="2087"/>
      <c r="J1" s="799" t="s">
        <v>171</v>
      </c>
      <c r="N1" s="2330" t="s">
        <v>54</v>
      </c>
      <c r="O1" s="2330"/>
      <c r="P1" s="2330"/>
      <c r="Q1" s="2330"/>
      <c r="R1" s="1017"/>
      <c r="S1" s="1017"/>
      <c r="T1" s="1017"/>
      <c r="U1" s="1017"/>
      <c r="V1" s="1017"/>
      <c r="W1" s="1017"/>
      <c r="X1" s="1017"/>
      <c r="Y1" s="1017"/>
      <c r="Z1" s="1017"/>
      <c r="AA1" s="1017"/>
      <c r="AB1" s="1017"/>
      <c r="AC1" s="1017"/>
      <c r="AD1" s="1017"/>
      <c r="AE1" s="1017"/>
      <c r="AF1" s="1017"/>
      <c r="AG1" s="1017"/>
    </row>
    <row r="2" spans="1:33" s="183" customFormat="1" ht="10.5" customHeight="1">
      <c r="B2" s="2331" t="s">
        <v>1</v>
      </c>
      <c r="C2" s="2094"/>
      <c r="D2" s="2094"/>
      <c r="E2" s="2094"/>
      <c r="F2" s="2094"/>
      <c r="I2" s="183" t="s">
        <v>36</v>
      </c>
      <c r="N2" s="2331" t="s">
        <v>2</v>
      </c>
      <c r="O2" s="2332"/>
      <c r="P2" s="2332"/>
      <c r="Q2" s="2332"/>
      <c r="R2" s="1017"/>
      <c r="S2" s="1017"/>
      <c r="T2" s="1017"/>
      <c r="U2" s="1017"/>
      <c r="V2" s="1017"/>
      <c r="W2" s="1017"/>
      <c r="X2" s="1017"/>
      <c r="Y2" s="1017"/>
      <c r="Z2" s="1017"/>
      <c r="AA2" s="1017"/>
      <c r="AB2" s="1017"/>
      <c r="AC2" s="1017"/>
      <c r="AD2" s="1017"/>
      <c r="AE2" s="1017"/>
      <c r="AF2" s="1017"/>
      <c r="AG2" s="1017"/>
    </row>
    <row r="3" spans="1:33" s="183" customFormat="1" ht="13.5" customHeight="1">
      <c r="N3" s="183" t="s">
        <v>3</v>
      </c>
      <c r="R3" s="1017"/>
      <c r="S3" s="1017"/>
      <c r="T3" s="1017"/>
      <c r="U3" s="1017"/>
      <c r="V3" s="1017"/>
      <c r="W3" s="1017"/>
      <c r="X3" s="1017"/>
      <c r="Y3" s="1017"/>
      <c r="Z3" s="1017"/>
      <c r="AA3" s="1017"/>
      <c r="AB3" s="1017"/>
      <c r="AC3" s="1017"/>
      <c r="AD3" s="1017"/>
      <c r="AE3" s="1017"/>
      <c r="AF3" s="1017"/>
      <c r="AG3" s="1017"/>
    </row>
    <row r="4" spans="1:33" s="183" customFormat="1" ht="15" customHeight="1">
      <c r="B4" s="2334" t="s">
        <v>4</v>
      </c>
      <c r="C4" s="2087"/>
      <c r="D4" s="185"/>
      <c r="E4" s="1017"/>
      <c r="F4" s="1017"/>
      <c r="G4" s="1017"/>
      <c r="H4" s="1017"/>
      <c r="I4" s="885" t="s">
        <v>5</v>
      </c>
      <c r="J4" s="184"/>
      <c r="K4" s="184"/>
      <c r="L4" s="184"/>
      <c r="O4" s="186" t="s">
        <v>55</v>
      </c>
      <c r="R4" s="1017"/>
      <c r="S4" s="1017"/>
      <c r="T4" s="1017"/>
      <c r="U4" s="1017"/>
      <c r="V4" s="1017"/>
      <c r="W4" s="1017"/>
      <c r="X4" s="1017"/>
      <c r="Y4" s="1017"/>
      <c r="Z4" s="1017"/>
      <c r="AA4" s="1017"/>
      <c r="AB4" s="1017"/>
      <c r="AC4" s="1017"/>
      <c r="AD4" s="1017"/>
      <c r="AE4" s="1017"/>
      <c r="AF4" s="1017"/>
      <c r="AG4" s="1017"/>
    </row>
    <row r="5" spans="1:33" s="183" customFormat="1" ht="9.75" customHeight="1">
      <c r="B5" s="2333" t="s">
        <v>7</v>
      </c>
      <c r="C5" s="2085"/>
      <c r="D5" s="184"/>
      <c r="E5" s="184"/>
      <c r="R5" s="1017"/>
      <c r="S5" s="1017"/>
      <c r="T5" s="1017"/>
      <c r="U5" s="1017"/>
      <c r="V5" s="1017"/>
      <c r="W5" s="1017"/>
      <c r="X5" s="1017"/>
      <c r="Y5" s="1017"/>
      <c r="Z5" s="1017"/>
      <c r="AA5" s="1017"/>
      <c r="AB5" s="1017"/>
      <c r="AC5" s="1017"/>
      <c r="AD5" s="1017"/>
      <c r="AE5" s="1017"/>
      <c r="AF5" s="1017"/>
      <c r="AG5" s="1017"/>
    </row>
    <row r="6" spans="1:33" s="183" customFormat="1" ht="12" customHeight="1">
      <c r="A6" s="2341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17"/>
      <c r="S6" s="1017"/>
      <c r="T6" s="1017"/>
      <c r="U6" s="1017"/>
      <c r="V6" s="1017"/>
      <c r="W6" s="1017"/>
      <c r="X6" s="1017"/>
      <c r="Y6" s="1017"/>
      <c r="Z6" s="1017"/>
      <c r="AA6" s="1017"/>
      <c r="AB6" s="1017"/>
      <c r="AC6" s="1017"/>
      <c r="AD6" s="1017"/>
      <c r="AE6" s="1017"/>
      <c r="AF6" s="1017"/>
      <c r="AG6" s="1017"/>
    </row>
    <row r="7" spans="1:33" s="183" customFormat="1" ht="15.75">
      <c r="A7" s="234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17"/>
      <c r="S7" s="1017"/>
      <c r="T7" s="1017"/>
      <c r="U7" s="1017"/>
      <c r="V7" s="1017"/>
      <c r="W7" s="1017"/>
      <c r="X7" s="1017"/>
      <c r="Y7" s="1017"/>
      <c r="Z7" s="1017"/>
      <c r="AA7" s="1017"/>
      <c r="AB7" s="1017"/>
      <c r="AC7" s="1017"/>
      <c r="AD7" s="1017"/>
      <c r="AE7" s="1017"/>
      <c r="AF7" s="1017"/>
      <c r="AG7" s="1017"/>
    </row>
    <row r="8" spans="1:33" s="183" customFormat="1" ht="9" customHeight="1">
      <c r="A8" s="1255" t="s">
        <v>316</v>
      </c>
      <c r="B8" s="1255" t="s">
        <v>317</v>
      </c>
      <c r="R8" s="1017"/>
      <c r="S8" s="1017"/>
      <c r="T8" s="1017"/>
      <c r="U8" s="1017"/>
      <c r="V8" s="1017"/>
      <c r="W8" s="1017"/>
      <c r="X8" s="1017"/>
      <c r="Y8" s="1017"/>
      <c r="Z8" s="1017"/>
      <c r="AA8" s="1017"/>
      <c r="AB8" s="1017"/>
      <c r="AC8" s="1017"/>
      <c r="AD8" s="1017"/>
      <c r="AE8" s="1017"/>
      <c r="AF8" s="1017"/>
      <c r="AG8" s="1017"/>
    </row>
    <row r="9" spans="1:33" s="183" customFormat="1">
      <c r="A9" s="2338" t="s">
        <v>9</v>
      </c>
      <c r="B9" s="2343" t="s">
        <v>10</v>
      </c>
      <c r="C9" s="2344"/>
      <c r="D9" s="2344"/>
      <c r="E9" s="2344"/>
      <c r="F9" s="2344"/>
      <c r="G9" s="2344"/>
      <c r="H9" s="2344"/>
      <c r="I9" s="2345"/>
      <c r="J9" s="2343" t="s">
        <v>11</v>
      </c>
      <c r="K9" s="2344"/>
      <c r="L9" s="2344"/>
      <c r="M9" s="2344"/>
      <c r="N9" s="2344"/>
      <c r="O9" s="2344"/>
      <c r="P9" s="2344"/>
      <c r="Q9" s="2345"/>
      <c r="R9" s="1017"/>
      <c r="S9" s="1017"/>
      <c r="T9" s="1017"/>
      <c r="U9" s="1017"/>
      <c r="V9" s="1017"/>
      <c r="W9" s="1017"/>
      <c r="X9" s="1017"/>
      <c r="Y9" s="1017"/>
      <c r="Z9" s="1017"/>
      <c r="AA9" s="1017"/>
      <c r="AB9" s="1017"/>
      <c r="AC9" s="1017"/>
      <c r="AD9" s="1017"/>
      <c r="AE9" s="1017"/>
      <c r="AF9" s="1017"/>
      <c r="AG9" s="1017"/>
    </row>
    <row r="10" spans="1:33" s="183" customFormat="1">
      <c r="A10" s="2339"/>
      <c r="B10" s="2336" t="s">
        <v>267</v>
      </c>
      <c r="C10" s="2337"/>
      <c r="D10" s="2337"/>
      <c r="E10" s="2348"/>
      <c r="F10" s="2336" t="s">
        <v>268</v>
      </c>
      <c r="G10" s="2101"/>
      <c r="H10" s="2101"/>
      <c r="I10" s="2102"/>
      <c r="J10" s="2336" t="str">
        <f>B10</f>
        <v>ЯЧ.№206 - "ГОРОД-10"</v>
      </c>
      <c r="K10" s="2346"/>
      <c r="L10" s="2346"/>
      <c r="M10" s="2347"/>
      <c r="N10" s="2336" t="str">
        <f>F10</f>
        <v>ЯЧ.№404- "ГОРОД-14"</v>
      </c>
      <c r="O10" s="2346"/>
      <c r="P10" s="2346"/>
      <c r="Q10" s="2347"/>
      <c r="R10" s="1017"/>
      <c r="S10" s="1017"/>
      <c r="T10" s="1017"/>
      <c r="U10" s="1017"/>
      <c r="V10" s="1017"/>
      <c r="W10" s="1017"/>
      <c r="X10" s="1017"/>
      <c r="Y10" s="1017"/>
      <c r="Z10" s="1017"/>
      <c r="AA10" s="1017"/>
      <c r="AB10" s="1017"/>
      <c r="AC10" s="1017"/>
      <c r="AD10" s="1017"/>
      <c r="AE10" s="1017"/>
      <c r="AF10" s="1017"/>
      <c r="AG10" s="1017"/>
    </row>
    <row r="11" spans="1:33" s="183" customFormat="1">
      <c r="A11" s="2339"/>
      <c r="B11" s="2336" t="s">
        <v>14</v>
      </c>
      <c r="C11" s="2337"/>
      <c r="E11" s="188">
        <v>6000</v>
      </c>
      <c r="F11" s="2336" t="s">
        <v>14</v>
      </c>
      <c r="G11" s="2337"/>
      <c r="H11" s="187"/>
      <c r="I11" s="188">
        <v>3000</v>
      </c>
      <c r="J11" s="2336" t="s">
        <v>14</v>
      </c>
      <c r="K11" s="2337"/>
      <c r="L11" s="187"/>
      <c r="M11" s="188">
        <f>E11</f>
        <v>6000</v>
      </c>
      <c r="N11" s="2336" t="s">
        <v>14</v>
      </c>
      <c r="O11" s="2337"/>
      <c r="P11" s="187"/>
      <c r="Q11" s="188">
        <f>I11</f>
        <v>3000</v>
      </c>
      <c r="R11" s="1017"/>
      <c r="S11" s="1017"/>
      <c r="T11" s="1017"/>
      <c r="U11" s="1017"/>
      <c r="V11" s="1017"/>
      <c r="W11" s="1017"/>
      <c r="X11" s="1017"/>
      <c r="Y11" s="1017"/>
      <c r="Z11" s="1017"/>
      <c r="AA11" s="1017"/>
      <c r="AB11" s="1017"/>
      <c r="AC11" s="1017"/>
      <c r="AD11" s="1017"/>
      <c r="AE11" s="1017"/>
      <c r="AF11" s="1017"/>
      <c r="AG11" s="1017"/>
    </row>
    <row r="12" spans="1:33" s="190" customFormat="1" ht="35.25" customHeight="1">
      <c r="A12" s="2340"/>
      <c r="B12" s="189" t="s">
        <v>16</v>
      </c>
      <c r="C12" s="189" t="s">
        <v>17</v>
      </c>
      <c r="D12" s="189"/>
      <c r="E12" s="189" t="s">
        <v>18</v>
      </c>
      <c r="F12" s="189" t="s">
        <v>16</v>
      </c>
      <c r="G12" s="189" t="s">
        <v>17</v>
      </c>
      <c r="H12" s="189"/>
      <c r="I12" s="189" t="s">
        <v>18</v>
      </c>
      <c r="J12" s="189" t="s">
        <v>16</v>
      </c>
      <c r="K12" s="189" t="s">
        <v>17</v>
      </c>
      <c r="L12" s="189"/>
      <c r="M12" s="189" t="s">
        <v>18</v>
      </c>
      <c r="N12" s="189" t="s">
        <v>16</v>
      </c>
      <c r="O12" s="189" t="s">
        <v>17</v>
      </c>
      <c r="P12" s="189"/>
      <c r="Q12" s="189" t="s">
        <v>18</v>
      </c>
    </row>
    <row r="13" spans="1:33" s="192" customFormat="1" ht="11.25">
      <c r="A13" s="191">
        <v>1</v>
      </c>
      <c r="B13" s="191">
        <v>2</v>
      </c>
      <c r="C13" s="191">
        <v>3</v>
      </c>
      <c r="D13" s="191"/>
      <c r="E13" s="191">
        <v>4</v>
      </c>
      <c r="F13" s="191">
        <v>5</v>
      </c>
      <c r="G13" s="191">
        <v>6</v>
      </c>
      <c r="H13" s="191"/>
      <c r="I13" s="191">
        <v>7</v>
      </c>
      <c r="J13" s="191">
        <v>8</v>
      </c>
      <c r="K13" s="191">
        <v>9</v>
      </c>
      <c r="L13" s="191"/>
      <c r="M13" s="191">
        <v>10</v>
      </c>
      <c r="N13" s="191">
        <v>11</v>
      </c>
      <c r="O13" s="191">
        <v>12</v>
      </c>
      <c r="P13" s="191"/>
      <c r="Q13" s="191">
        <v>13</v>
      </c>
    </row>
    <row r="14" spans="1:33" s="190" customFormat="1" ht="15">
      <c r="A14" s="193">
        <v>0</v>
      </c>
      <c r="B14" s="1105"/>
      <c r="C14" s="1575"/>
      <c r="D14" s="1575"/>
      <c r="E14" s="2004">
        <v>824.7</v>
      </c>
      <c r="F14" s="1570"/>
      <c r="G14" s="1575"/>
      <c r="H14" s="1575"/>
      <c r="I14" s="2004">
        <v>762.3</v>
      </c>
      <c r="J14" s="1570"/>
      <c r="K14" s="1575"/>
      <c r="L14" s="1575"/>
      <c r="M14" s="2004">
        <v>106.5</v>
      </c>
      <c r="N14" s="1570"/>
      <c r="O14" s="1575"/>
      <c r="P14" s="1575"/>
      <c r="Q14" s="2004">
        <v>53.400000000000006</v>
      </c>
    </row>
    <row r="15" spans="1:33" s="1441" customFormat="1" ht="15">
      <c r="A15" s="1440">
        <v>1</v>
      </c>
      <c r="B15" s="1105"/>
      <c r="C15" s="1575"/>
      <c r="D15" s="1575"/>
      <c r="E15" s="2004">
        <v>761.4</v>
      </c>
      <c r="F15" s="1570"/>
      <c r="G15" s="1575"/>
      <c r="H15" s="1575"/>
      <c r="I15" s="2004">
        <v>755.40000000000009</v>
      </c>
      <c r="J15" s="1570"/>
      <c r="K15" s="1575"/>
      <c r="L15" s="1575"/>
      <c r="M15" s="2004">
        <v>87.6</v>
      </c>
      <c r="N15" s="1570"/>
      <c r="O15" s="1575"/>
      <c r="P15" s="1575"/>
      <c r="Q15" s="2004">
        <v>51.900000000000006</v>
      </c>
    </row>
    <row r="16" spans="1:33" s="190" customFormat="1" ht="15">
      <c r="A16" s="193">
        <v>2</v>
      </c>
      <c r="B16" s="1105"/>
      <c r="C16" s="1575"/>
      <c r="D16" s="1575"/>
      <c r="E16" s="2004">
        <v>761.4</v>
      </c>
      <c r="F16" s="1570"/>
      <c r="G16" s="1575"/>
      <c r="H16" s="1575"/>
      <c r="I16" s="2004">
        <v>706.2</v>
      </c>
      <c r="J16" s="1570"/>
      <c r="K16" s="1575"/>
      <c r="L16" s="1575"/>
      <c r="M16" s="2004">
        <v>84.9</v>
      </c>
      <c r="N16" s="1570"/>
      <c r="O16" s="1575"/>
      <c r="P16" s="1575"/>
      <c r="Q16" s="2004">
        <v>59.099999999999994</v>
      </c>
    </row>
    <row r="17" spans="1:17" s="190" customFormat="1" ht="15">
      <c r="A17" s="193">
        <v>3</v>
      </c>
      <c r="B17" s="1105"/>
      <c r="C17" s="1575"/>
      <c r="D17" s="1575"/>
      <c r="E17" s="2004">
        <v>804.9</v>
      </c>
      <c r="F17" s="1570"/>
      <c r="G17" s="1575"/>
      <c r="H17" s="1575"/>
      <c r="I17" s="2004">
        <v>712.8</v>
      </c>
      <c r="J17" s="1570"/>
      <c r="K17" s="1575"/>
      <c r="L17" s="1575"/>
      <c r="M17" s="2004">
        <v>89.699999999999989</v>
      </c>
      <c r="N17" s="1570"/>
      <c r="O17" s="1575"/>
      <c r="P17" s="1575"/>
      <c r="Q17" s="2004">
        <v>62.4</v>
      </c>
    </row>
    <row r="18" spans="1:17" s="190" customFormat="1" ht="15">
      <c r="A18" s="193">
        <v>4</v>
      </c>
      <c r="B18" s="1105"/>
      <c r="C18" s="1575"/>
      <c r="D18" s="1575"/>
      <c r="E18" s="2004">
        <v>834.90000000000009</v>
      </c>
      <c r="F18" s="1570"/>
      <c r="G18" s="1575"/>
      <c r="H18" s="1575"/>
      <c r="I18" s="2004">
        <v>762.90000000000009</v>
      </c>
      <c r="J18" s="1570"/>
      <c r="K18" s="1575"/>
      <c r="L18" s="1575"/>
      <c r="M18" s="2004">
        <v>76.800000000000011</v>
      </c>
      <c r="N18" s="1570"/>
      <c r="O18" s="1575"/>
      <c r="P18" s="1575"/>
      <c r="Q18" s="2004">
        <v>67.8</v>
      </c>
    </row>
    <row r="19" spans="1:17" s="190" customFormat="1" ht="15">
      <c r="A19" s="193">
        <v>5</v>
      </c>
      <c r="B19" s="1105"/>
      <c r="C19" s="1575"/>
      <c r="D19" s="1575"/>
      <c r="E19" s="2004">
        <v>814.5</v>
      </c>
      <c r="F19" s="1570"/>
      <c r="G19" s="1575"/>
      <c r="H19" s="1575"/>
      <c r="I19" s="2004">
        <v>781.8</v>
      </c>
      <c r="J19" s="1570"/>
      <c r="K19" s="1575"/>
      <c r="L19" s="1575"/>
      <c r="M19" s="2004">
        <v>71.099999999999994</v>
      </c>
      <c r="N19" s="1570"/>
      <c r="O19" s="1575"/>
      <c r="P19" s="1575"/>
      <c r="Q19" s="2004">
        <v>66.599999999999994</v>
      </c>
    </row>
    <row r="20" spans="1:17" s="190" customFormat="1" ht="15">
      <c r="A20" s="193">
        <v>6</v>
      </c>
      <c r="B20" s="1105"/>
      <c r="C20" s="1575"/>
      <c r="D20" s="1575"/>
      <c r="E20" s="2004">
        <v>933.3</v>
      </c>
      <c r="F20" s="1570"/>
      <c r="G20" s="1575"/>
      <c r="H20" s="1575"/>
      <c r="I20" s="2004">
        <v>906.90000000000009</v>
      </c>
      <c r="J20" s="1570"/>
      <c r="K20" s="1575"/>
      <c r="L20" s="1575"/>
      <c r="M20" s="2004">
        <v>80.099999999999994</v>
      </c>
      <c r="N20" s="1570"/>
      <c r="O20" s="1575"/>
      <c r="P20" s="1575"/>
      <c r="Q20" s="2004">
        <v>59.4</v>
      </c>
    </row>
    <row r="21" spans="1:17" s="190" customFormat="1" ht="15">
      <c r="A21" s="193">
        <v>7</v>
      </c>
      <c r="B21" s="1105"/>
      <c r="C21" s="1575"/>
      <c r="D21" s="1575"/>
      <c r="E21" s="2004">
        <v>1164.9000000000001</v>
      </c>
      <c r="F21" s="1570"/>
      <c r="G21" s="1575"/>
      <c r="H21" s="1575"/>
      <c r="I21" s="2004">
        <v>1172.4000000000001</v>
      </c>
      <c r="J21" s="1570"/>
      <c r="K21" s="1575"/>
      <c r="L21" s="1575"/>
      <c r="M21" s="2004">
        <v>103.19999999999999</v>
      </c>
      <c r="N21" s="1570"/>
      <c r="O21" s="1575"/>
      <c r="P21" s="1575"/>
      <c r="Q21" s="2004">
        <v>60.3</v>
      </c>
    </row>
    <row r="22" spans="1:17" s="190" customFormat="1" ht="15">
      <c r="A22" s="193">
        <v>8</v>
      </c>
      <c r="B22" s="1105"/>
      <c r="C22" s="1575"/>
      <c r="D22" s="1575"/>
      <c r="E22" s="2004">
        <v>1417.1999999999998</v>
      </c>
      <c r="F22" s="1570"/>
      <c r="G22" s="1575"/>
      <c r="H22" s="1575"/>
      <c r="I22" s="2004">
        <v>1497</v>
      </c>
      <c r="J22" s="1570"/>
      <c r="K22" s="1575"/>
      <c r="L22" s="1575"/>
      <c r="M22" s="2004">
        <v>211.2</v>
      </c>
      <c r="N22" s="1570"/>
      <c r="O22" s="1575"/>
      <c r="P22" s="1575"/>
      <c r="Q22" s="2004">
        <v>13.8</v>
      </c>
    </row>
    <row r="23" spans="1:17" s="190" customFormat="1" ht="15">
      <c r="A23" s="193">
        <v>9</v>
      </c>
      <c r="B23" s="1105"/>
      <c r="C23" s="1575"/>
      <c r="D23" s="1575"/>
      <c r="E23" s="2004">
        <v>1479.9</v>
      </c>
      <c r="F23" s="1570"/>
      <c r="G23" s="1575"/>
      <c r="H23" s="1575"/>
      <c r="I23" s="2004">
        <v>1459.5</v>
      </c>
      <c r="J23" s="1570"/>
      <c r="K23" s="1575"/>
      <c r="L23" s="1575"/>
      <c r="M23" s="2004">
        <v>222.6</v>
      </c>
      <c r="N23" s="1570"/>
      <c r="O23" s="1575"/>
      <c r="P23" s="1575"/>
      <c r="Q23" s="2004">
        <v>11.4</v>
      </c>
    </row>
    <row r="24" spans="1:17" s="190" customFormat="1" ht="15">
      <c r="A24" s="193">
        <v>10</v>
      </c>
      <c r="B24" s="1105"/>
      <c r="C24" s="1575"/>
      <c r="D24" s="1575"/>
      <c r="E24" s="2004">
        <v>1475.1</v>
      </c>
      <c r="F24" s="1570"/>
      <c r="G24" s="1575"/>
      <c r="H24" s="1575"/>
      <c r="I24" s="2004">
        <v>1377.9</v>
      </c>
      <c r="J24" s="1570"/>
      <c r="K24" s="1575"/>
      <c r="L24" s="1575"/>
      <c r="M24" s="2004">
        <v>226.5</v>
      </c>
      <c r="N24" s="1570"/>
      <c r="O24" s="1575"/>
      <c r="P24" s="1575"/>
      <c r="Q24" s="2004">
        <v>13.8</v>
      </c>
    </row>
    <row r="25" spans="1:17" s="190" customFormat="1" ht="15">
      <c r="A25" s="193">
        <v>11</v>
      </c>
      <c r="B25" s="1105"/>
      <c r="C25" s="1575"/>
      <c r="D25" s="1575"/>
      <c r="E25" s="2004">
        <v>1434.3</v>
      </c>
      <c r="F25" s="1570"/>
      <c r="G25" s="1575"/>
      <c r="H25" s="1575"/>
      <c r="I25" s="2004">
        <v>1348.5</v>
      </c>
      <c r="J25" s="1570"/>
      <c r="K25" s="1575"/>
      <c r="L25" s="1575"/>
      <c r="M25" s="2004">
        <v>200.1</v>
      </c>
      <c r="N25" s="1570"/>
      <c r="O25" s="1575"/>
      <c r="P25" s="1575"/>
      <c r="Q25" s="2004">
        <v>8.4</v>
      </c>
    </row>
    <row r="26" spans="1:17" s="190" customFormat="1" ht="15">
      <c r="A26" s="193">
        <v>12</v>
      </c>
      <c r="B26" s="1105"/>
      <c r="C26" s="1575"/>
      <c r="D26" s="1575"/>
      <c r="E26" s="2004">
        <v>1434.6</v>
      </c>
      <c r="F26" s="1570"/>
      <c r="G26" s="1575"/>
      <c r="H26" s="1575"/>
      <c r="I26" s="2004">
        <v>1409.6999999999998</v>
      </c>
      <c r="J26" s="1570"/>
      <c r="K26" s="1575"/>
      <c r="L26" s="1575"/>
      <c r="M26" s="2004">
        <v>194.4</v>
      </c>
      <c r="N26" s="1570"/>
      <c r="O26" s="1575"/>
      <c r="P26" s="1575"/>
      <c r="Q26" s="2004">
        <v>26.4</v>
      </c>
    </row>
    <row r="27" spans="1:17" s="190" customFormat="1" ht="15">
      <c r="A27" s="193">
        <v>13</v>
      </c>
      <c r="B27" s="1105"/>
      <c r="C27" s="1575"/>
      <c r="D27" s="1575"/>
      <c r="E27" s="2004">
        <v>1382.7</v>
      </c>
      <c r="F27" s="1570"/>
      <c r="G27" s="1575"/>
      <c r="H27" s="1575"/>
      <c r="I27" s="2004">
        <v>1352.4</v>
      </c>
      <c r="J27" s="1570"/>
      <c r="K27" s="1575"/>
      <c r="L27" s="1575"/>
      <c r="M27" s="2004">
        <v>228</v>
      </c>
      <c r="N27" s="1570"/>
      <c r="O27" s="1575"/>
      <c r="P27" s="1575"/>
      <c r="Q27" s="2004">
        <v>18.600000000000001</v>
      </c>
    </row>
    <row r="28" spans="1:17" s="190" customFormat="1" ht="15">
      <c r="A28" s="193">
        <v>14</v>
      </c>
      <c r="B28" s="1105"/>
      <c r="C28" s="1575"/>
      <c r="D28" s="1575"/>
      <c r="E28" s="2004">
        <v>1305.5999999999999</v>
      </c>
      <c r="F28" s="1570"/>
      <c r="G28" s="1575"/>
      <c r="H28" s="1575"/>
      <c r="I28" s="2004">
        <v>1226.4000000000001</v>
      </c>
      <c r="J28" s="1570"/>
      <c r="K28" s="1575"/>
      <c r="L28" s="1575"/>
      <c r="M28" s="2004">
        <v>223.8</v>
      </c>
      <c r="N28" s="1570"/>
      <c r="O28" s="1575"/>
      <c r="P28" s="1575"/>
      <c r="Q28" s="2004">
        <v>35.700000000000003</v>
      </c>
    </row>
    <row r="29" spans="1:17" s="190" customFormat="1" ht="15">
      <c r="A29" s="193">
        <v>15</v>
      </c>
      <c r="B29" s="1105"/>
      <c r="C29" s="1575"/>
      <c r="D29" s="1575"/>
      <c r="E29" s="2004">
        <v>1254.9000000000001</v>
      </c>
      <c r="F29" s="1570"/>
      <c r="G29" s="1575"/>
      <c r="H29" s="1575"/>
      <c r="I29" s="2004">
        <v>1219.2</v>
      </c>
      <c r="J29" s="1570"/>
      <c r="K29" s="1575"/>
      <c r="L29" s="1575"/>
      <c r="M29" s="2004">
        <v>179.7</v>
      </c>
      <c r="N29" s="1570"/>
      <c r="O29" s="1575"/>
      <c r="P29" s="1575"/>
      <c r="Q29" s="2004">
        <v>24.3</v>
      </c>
    </row>
    <row r="30" spans="1:17" s="190" customFormat="1" ht="15">
      <c r="A30" s="193">
        <v>16</v>
      </c>
      <c r="B30" s="1105"/>
      <c r="C30" s="1575"/>
      <c r="D30" s="1575"/>
      <c r="E30" s="2004">
        <v>1259.0999999999999</v>
      </c>
      <c r="F30" s="1570"/>
      <c r="G30" s="1575"/>
      <c r="H30" s="1575"/>
      <c r="I30" s="2004">
        <v>1203.5999999999999</v>
      </c>
      <c r="J30" s="1570"/>
      <c r="K30" s="1575"/>
      <c r="L30" s="1575"/>
      <c r="M30" s="2004">
        <v>150.89999999999998</v>
      </c>
      <c r="N30" s="1570"/>
      <c r="O30" s="1575"/>
      <c r="P30" s="1575"/>
      <c r="Q30" s="2004">
        <v>59.1</v>
      </c>
    </row>
    <row r="31" spans="1:17" s="194" customFormat="1" ht="15">
      <c r="A31" s="193">
        <v>17</v>
      </c>
      <c r="B31" s="1105"/>
      <c r="C31" s="1575"/>
      <c r="D31" s="1575"/>
      <c r="E31" s="2004">
        <v>1252.5</v>
      </c>
      <c r="F31" s="1570"/>
      <c r="G31" s="1575"/>
      <c r="H31" s="1575"/>
      <c r="I31" s="2004">
        <v>1114.5</v>
      </c>
      <c r="J31" s="1570"/>
      <c r="K31" s="1575"/>
      <c r="L31" s="1575"/>
      <c r="M31" s="2004">
        <v>173.7</v>
      </c>
      <c r="N31" s="1570"/>
      <c r="O31" s="1575"/>
      <c r="P31" s="1575"/>
      <c r="Q31" s="2004">
        <v>88.8</v>
      </c>
    </row>
    <row r="32" spans="1:17" s="194" customFormat="1" ht="15">
      <c r="A32" s="193">
        <v>18</v>
      </c>
      <c r="B32" s="1105"/>
      <c r="C32" s="1575"/>
      <c r="D32" s="1575"/>
      <c r="E32" s="2004">
        <v>1226.4000000000001</v>
      </c>
      <c r="F32" s="1570"/>
      <c r="G32" s="1575"/>
      <c r="H32" s="1575"/>
      <c r="I32" s="2004">
        <v>1041.5999999999999</v>
      </c>
      <c r="J32" s="1570"/>
      <c r="K32" s="1575"/>
      <c r="L32" s="1575"/>
      <c r="M32" s="2004">
        <v>169.5</v>
      </c>
      <c r="N32" s="1570"/>
      <c r="O32" s="1575"/>
      <c r="P32" s="1575"/>
      <c r="Q32" s="2004">
        <v>84.300000000000011</v>
      </c>
    </row>
    <row r="33" spans="1:33" s="194" customFormat="1" ht="15">
      <c r="A33" s="193">
        <v>19</v>
      </c>
      <c r="B33" s="1105"/>
      <c r="C33" s="1575"/>
      <c r="D33" s="1575"/>
      <c r="E33" s="2004">
        <v>1156.5</v>
      </c>
      <c r="F33" s="1570"/>
      <c r="G33" s="1575"/>
      <c r="H33" s="1575"/>
      <c r="I33" s="2004">
        <v>966</v>
      </c>
      <c r="J33" s="1570"/>
      <c r="K33" s="1575"/>
      <c r="L33" s="1575"/>
      <c r="M33" s="2004">
        <v>152.10000000000002</v>
      </c>
      <c r="N33" s="1570"/>
      <c r="O33" s="1575"/>
      <c r="P33" s="1575"/>
      <c r="Q33" s="2004">
        <v>65.7</v>
      </c>
    </row>
    <row r="34" spans="1:33" s="194" customFormat="1" ht="15">
      <c r="A34" s="193">
        <v>20</v>
      </c>
      <c r="B34" s="1105"/>
      <c r="C34" s="1575"/>
      <c r="D34" s="1575"/>
      <c r="E34" s="2004">
        <v>1161</v>
      </c>
      <c r="F34" s="1570"/>
      <c r="G34" s="1575"/>
      <c r="H34" s="1575"/>
      <c r="I34" s="2004">
        <v>942</v>
      </c>
      <c r="J34" s="1570"/>
      <c r="K34" s="1575"/>
      <c r="L34" s="1575"/>
      <c r="M34" s="2004">
        <v>159</v>
      </c>
      <c r="N34" s="1570"/>
      <c r="O34" s="1575"/>
      <c r="P34" s="1575"/>
      <c r="Q34" s="2004">
        <v>59.400000000000006</v>
      </c>
    </row>
    <row r="35" spans="1:33" s="194" customFormat="1" ht="15">
      <c r="A35" s="193">
        <v>21</v>
      </c>
      <c r="B35" s="1105"/>
      <c r="C35" s="1575"/>
      <c r="D35" s="1575"/>
      <c r="E35" s="2004">
        <v>1104.5999999999999</v>
      </c>
      <c r="F35" s="1570"/>
      <c r="G35" s="1575"/>
      <c r="H35" s="1575"/>
      <c r="I35" s="2004">
        <v>881.7</v>
      </c>
      <c r="J35" s="1570"/>
      <c r="K35" s="1575"/>
      <c r="L35" s="1575"/>
      <c r="M35" s="2004">
        <v>146.69999999999999</v>
      </c>
      <c r="N35" s="1570"/>
      <c r="O35" s="1575"/>
      <c r="P35" s="1575"/>
      <c r="Q35" s="2004">
        <v>59.400000000000006</v>
      </c>
    </row>
    <row r="36" spans="1:33" s="194" customFormat="1" ht="15">
      <c r="A36" s="193">
        <v>22</v>
      </c>
      <c r="B36" s="1105"/>
      <c r="C36" s="1575"/>
      <c r="D36" s="1575"/>
      <c r="E36" s="2004">
        <v>1041.9000000000001</v>
      </c>
      <c r="F36" s="1570"/>
      <c r="G36" s="1575"/>
      <c r="H36" s="1575"/>
      <c r="I36" s="2004">
        <v>827.1</v>
      </c>
      <c r="J36" s="1570"/>
      <c r="K36" s="1575"/>
      <c r="L36" s="1575"/>
      <c r="M36" s="2004">
        <v>147</v>
      </c>
      <c r="N36" s="1570"/>
      <c r="O36" s="1575"/>
      <c r="P36" s="1575"/>
      <c r="Q36" s="2004">
        <v>57.9</v>
      </c>
    </row>
    <row r="37" spans="1:33" s="194" customFormat="1" ht="15">
      <c r="A37" s="193">
        <v>23</v>
      </c>
      <c r="B37" s="1105"/>
      <c r="C37" s="1575"/>
      <c r="D37" s="1575"/>
      <c r="E37" s="2004">
        <v>956.7</v>
      </c>
      <c r="F37" s="1570"/>
      <c r="G37" s="1575"/>
      <c r="H37" s="1575"/>
      <c r="I37" s="2004">
        <v>794.7</v>
      </c>
      <c r="J37" s="1570"/>
      <c r="K37" s="1575"/>
      <c r="L37" s="1575"/>
      <c r="M37" s="2004">
        <v>140.4</v>
      </c>
      <c r="N37" s="1570"/>
      <c r="O37" s="1575"/>
      <c r="P37" s="1575"/>
      <c r="Q37" s="2004">
        <v>60.6</v>
      </c>
    </row>
    <row r="38" spans="1:33" s="194" customFormat="1" ht="15">
      <c r="A38" s="193" t="s">
        <v>19</v>
      </c>
      <c r="B38" s="1176"/>
      <c r="C38" s="1576"/>
      <c r="D38" s="1576"/>
      <c r="E38" s="1577">
        <f>SUM(E14:E37)</f>
        <v>27243.000000000004</v>
      </c>
      <c r="F38" s="1576"/>
      <c r="G38" s="1576"/>
      <c r="H38" s="1576"/>
      <c r="I38" s="1577">
        <f>SUM(I14:I37)</f>
        <v>25222.499999999996</v>
      </c>
      <c r="J38" s="1576"/>
      <c r="K38" s="1576"/>
      <c r="L38" s="1576"/>
      <c r="M38" s="1577">
        <f>SUM(M14:M37)</f>
        <v>3625.4999999999995</v>
      </c>
      <c r="N38" s="1576"/>
      <c r="O38" s="1576"/>
      <c r="P38" s="1576"/>
      <c r="Q38" s="1577">
        <f>SUM(Q14:Q37)</f>
        <v>1168.5</v>
      </c>
    </row>
    <row r="39" spans="1:33" s="183" customFormat="1" ht="12.75" customHeight="1">
      <c r="A39" s="183" t="s">
        <v>20</v>
      </c>
      <c r="R39" s="1017"/>
      <c r="S39" s="1017"/>
      <c r="T39" s="1017"/>
      <c r="U39" s="1017"/>
      <c r="V39" s="1017"/>
      <c r="W39" s="1017"/>
      <c r="X39" s="1017"/>
      <c r="Y39" s="1017"/>
      <c r="Z39" s="1017"/>
      <c r="AA39" s="1017"/>
      <c r="AB39" s="1017"/>
      <c r="AC39" s="1017"/>
      <c r="AD39" s="1017"/>
      <c r="AE39" s="1017"/>
      <c r="AF39" s="1017"/>
      <c r="AG39" s="1017"/>
    </row>
    <row r="40" spans="1:33" s="183" customFormat="1" ht="12.75" customHeight="1">
      <c r="A40" s="183" t="s">
        <v>21</v>
      </c>
      <c r="R40" s="1017"/>
      <c r="S40" s="1017"/>
      <c r="T40" s="1017"/>
      <c r="U40" s="1017"/>
      <c r="V40" s="1017"/>
      <c r="W40" s="1017"/>
      <c r="X40" s="1017"/>
      <c r="Y40" s="1017"/>
      <c r="Z40" s="1017"/>
      <c r="AA40" s="1017"/>
      <c r="AB40" s="1017"/>
      <c r="AC40" s="1017"/>
      <c r="AD40" s="1017"/>
      <c r="AE40" s="1017"/>
      <c r="AF40" s="1017"/>
      <c r="AG40" s="1017"/>
    </row>
    <row r="41" spans="1:33">
      <c r="A41" s="183" t="s">
        <v>563</v>
      </c>
      <c r="K41" s="183"/>
      <c r="L41" s="183"/>
      <c r="M41" s="183"/>
      <c r="N41" s="183"/>
      <c r="O41" s="183"/>
      <c r="P41" s="183"/>
      <c r="Q41" s="183"/>
      <c r="R41" s="1018"/>
      <c r="S41" s="1018"/>
      <c r="T41" s="1018"/>
      <c r="U41" s="1018"/>
      <c r="V41" s="1018"/>
      <c r="W41" s="1018"/>
      <c r="X41" s="1018"/>
      <c r="Y41" s="1018"/>
      <c r="Z41" s="1018"/>
      <c r="AA41" s="1018"/>
      <c r="AB41" s="1018"/>
      <c r="AC41" s="1018"/>
      <c r="AD41" s="1018"/>
      <c r="AE41" s="1018"/>
      <c r="AF41" s="1018"/>
      <c r="AG41" s="1018"/>
    </row>
    <row r="42" spans="1:33">
      <c r="A42" s="183" t="s">
        <v>23</v>
      </c>
      <c r="R42" s="1018"/>
      <c r="S42" s="1018"/>
      <c r="T42" s="1018"/>
      <c r="U42" s="1018"/>
      <c r="V42" s="1018"/>
      <c r="W42" s="1018"/>
      <c r="X42" s="1018"/>
      <c r="Y42" s="1018"/>
      <c r="Z42" s="1018"/>
      <c r="AA42" s="1018"/>
      <c r="AB42" s="1018"/>
      <c r="AC42" s="1018"/>
      <c r="AD42" s="1018"/>
      <c r="AE42" s="1018"/>
      <c r="AF42" s="1018"/>
      <c r="AG42" s="1018"/>
    </row>
    <row r="43" spans="1:33">
      <c r="R43" s="1018"/>
      <c r="S43" s="1018"/>
      <c r="T43" s="1018"/>
      <c r="U43" s="1018"/>
      <c r="V43" s="1018"/>
      <c r="W43" s="1018"/>
      <c r="X43" s="1018"/>
      <c r="Y43" s="1018"/>
      <c r="Z43" s="1018"/>
      <c r="AA43" s="1018"/>
      <c r="AB43" s="1018"/>
      <c r="AC43" s="1018"/>
      <c r="AD43" s="1018"/>
      <c r="AE43" s="1018"/>
      <c r="AF43" s="1018"/>
      <c r="AG43" s="1018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2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9" t="s">
        <v>405</v>
      </c>
      <c r="C1" s="2087"/>
      <c r="D1" s="2087"/>
      <c r="E1" s="2087"/>
      <c r="F1" s="2087"/>
      <c r="J1" s="799" t="s">
        <v>171</v>
      </c>
      <c r="N1" s="2350" t="s">
        <v>60</v>
      </c>
      <c r="O1" s="2350"/>
      <c r="P1" s="2350"/>
      <c r="Q1" s="2350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701" customFormat="1" ht="10.5" customHeight="1">
      <c r="B2" s="2130" t="s">
        <v>1</v>
      </c>
      <c r="C2" s="2094"/>
      <c r="D2" s="2094"/>
      <c r="E2" s="2094"/>
      <c r="F2" s="2094"/>
      <c r="N2" s="2130" t="s">
        <v>2</v>
      </c>
      <c r="O2" s="2134"/>
      <c r="P2" s="2134"/>
      <c r="Q2" s="2134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701" customFormat="1" ht="13.5" customHeight="1">
      <c r="N3" s="2135" t="s">
        <v>421</v>
      </c>
      <c r="O3" s="2135"/>
      <c r="P3" s="2135"/>
      <c r="Q3" s="2135"/>
      <c r="R3" s="1007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701" customFormat="1" ht="15" customHeight="1">
      <c r="B4" s="2137" t="s">
        <v>4</v>
      </c>
      <c r="C4" s="2087"/>
      <c r="D4" s="703"/>
      <c r="E4" s="1006"/>
      <c r="F4" s="1006"/>
      <c r="G4" s="1006"/>
      <c r="H4" s="1006"/>
      <c r="I4" s="864" t="s">
        <v>5</v>
      </c>
      <c r="J4" s="702"/>
      <c r="K4" s="702"/>
      <c r="L4" s="702"/>
      <c r="N4" s="2349"/>
      <c r="O4" s="2349"/>
      <c r="P4" s="2349"/>
      <c r="Q4" s="2349"/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701" customFormat="1" ht="9.75" customHeight="1">
      <c r="B5" s="2136" t="s">
        <v>7</v>
      </c>
      <c r="C5" s="2085"/>
      <c r="D5" s="702"/>
      <c r="E5" s="702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701" customFormat="1" ht="12" customHeight="1">
      <c r="A6" s="2131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701" customFormat="1" ht="15.75">
      <c r="A7" s="213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701" customFormat="1" ht="9" customHeight="1">
      <c r="A8" s="1479"/>
      <c r="B8" s="1262"/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701" customFormat="1">
      <c r="A9" s="2120" t="s">
        <v>9</v>
      </c>
      <c r="B9" s="2126" t="s">
        <v>10</v>
      </c>
      <c r="C9" s="2127"/>
      <c r="D9" s="2127"/>
      <c r="E9" s="2127"/>
      <c r="F9" s="2127"/>
      <c r="G9" s="2127"/>
      <c r="H9" s="2127"/>
      <c r="I9" s="2128"/>
      <c r="J9" s="2126" t="s">
        <v>11</v>
      </c>
      <c r="K9" s="2127"/>
      <c r="L9" s="2127"/>
      <c r="M9" s="2127"/>
      <c r="N9" s="2127"/>
      <c r="O9" s="2127"/>
      <c r="P9" s="2127"/>
      <c r="Q9" s="2128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701" customFormat="1">
      <c r="A10" s="2121"/>
      <c r="B10" s="2123" t="s">
        <v>419</v>
      </c>
      <c r="C10" s="2124"/>
      <c r="D10" s="2124"/>
      <c r="E10" s="2125"/>
      <c r="F10" s="2123" t="s">
        <v>420</v>
      </c>
      <c r="G10" s="2124"/>
      <c r="H10" s="2124"/>
      <c r="I10" s="2125"/>
      <c r="J10" s="2123" t="s">
        <v>419</v>
      </c>
      <c r="K10" s="2124"/>
      <c r="L10" s="2124"/>
      <c r="M10" s="2125"/>
      <c r="N10" s="2123" t="s">
        <v>420</v>
      </c>
      <c r="O10" s="2124"/>
      <c r="P10" s="2124"/>
      <c r="Q10" s="2125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701" customFormat="1">
      <c r="A11" s="2121"/>
      <c r="B11" s="2123" t="s">
        <v>14</v>
      </c>
      <c r="C11" s="2124"/>
      <c r="E11" s="706"/>
      <c r="F11" s="2123" t="s">
        <v>14</v>
      </c>
      <c r="G11" s="2124"/>
      <c r="H11" s="705"/>
      <c r="I11" s="706"/>
      <c r="J11" s="2123" t="s">
        <v>14</v>
      </c>
      <c r="K11" s="2124"/>
      <c r="L11" s="705"/>
      <c r="M11" s="706"/>
      <c r="N11" s="2123" t="s">
        <v>14</v>
      </c>
      <c r="O11" s="2124"/>
      <c r="P11" s="705"/>
      <c r="Q11" s="706"/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708" customFormat="1" ht="35.25" customHeight="1">
      <c r="A12" s="212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3"/>
      <c r="C14" s="1583"/>
      <c r="D14" s="1583"/>
      <c r="E14" s="2004">
        <v>961.2</v>
      </c>
      <c r="F14" s="1583"/>
      <c r="G14" s="1583"/>
      <c r="H14" s="1583"/>
      <c r="I14" s="2004">
        <v>325.20000000000005</v>
      </c>
      <c r="J14" s="1584"/>
      <c r="K14" s="1583"/>
      <c r="L14" s="1583"/>
      <c r="M14" s="2004">
        <v>48</v>
      </c>
      <c r="N14" s="1583"/>
      <c r="O14" s="1583"/>
      <c r="P14" s="1583"/>
      <c r="Q14" s="2004">
        <v>16.5</v>
      </c>
    </row>
    <row r="15" spans="1:33" s="1431" customFormat="1" ht="15">
      <c r="A15" s="1429">
        <v>1</v>
      </c>
      <c r="B15" s="1103"/>
      <c r="C15" s="1583"/>
      <c r="D15" s="1583"/>
      <c r="E15" s="2004">
        <v>865.5</v>
      </c>
      <c r="F15" s="1583"/>
      <c r="G15" s="1583"/>
      <c r="H15" s="1583"/>
      <c r="I15" s="2004">
        <v>291.89999999999998</v>
      </c>
      <c r="J15" s="1584"/>
      <c r="K15" s="1583"/>
      <c r="L15" s="1583"/>
      <c r="M15" s="2004">
        <v>48</v>
      </c>
      <c r="N15" s="1583"/>
      <c r="O15" s="1583"/>
      <c r="P15" s="1583"/>
      <c r="Q15" s="2004">
        <v>13.8</v>
      </c>
    </row>
    <row r="16" spans="1:33" s="708" customFormat="1" ht="15">
      <c r="A16" s="711">
        <v>2</v>
      </c>
      <c r="B16" s="1103"/>
      <c r="C16" s="1583"/>
      <c r="D16" s="1583"/>
      <c r="E16" s="2004">
        <v>814.5</v>
      </c>
      <c r="F16" s="1583"/>
      <c r="G16" s="1583"/>
      <c r="H16" s="1583"/>
      <c r="I16" s="2004">
        <v>270.60000000000002</v>
      </c>
      <c r="J16" s="1584"/>
      <c r="K16" s="1583"/>
      <c r="L16" s="1583"/>
      <c r="M16" s="2004">
        <v>54</v>
      </c>
      <c r="N16" s="1583"/>
      <c r="O16" s="1583"/>
      <c r="P16" s="1583"/>
      <c r="Q16" s="2004">
        <v>20.700000000000003</v>
      </c>
    </row>
    <row r="17" spans="1:17" s="708" customFormat="1" ht="15">
      <c r="A17" s="711">
        <v>3</v>
      </c>
      <c r="B17" s="1103"/>
      <c r="C17" s="1583"/>
      <c r="D17" s="1583"/>
      <c r="E17" s="2004">
        <v>811.8</v>
      </c>
      <c r="F17" s="1583"/>
      <c r="G17" s="1583"/>
      <c r="H17" s="1583"/>
      <c r="I17" s="2004">
        <v>273.29999999999995</v>
      </c>
      <c r="J17" s="1584"/>
      <c r="K17" s="1583"/>
      <c r="L17" s="1583"/>
      <c r="M17" s="2004">
        <v>56.4</v>
      </c>
      <c r="N17" s="1583"/>
      <c r="O17" s="1583"/>
      <c r="P17" s="1583"/>
      <c r="Q17" s="2004">
        <v>24.6</v>
      </c>
    </row>
    <row r="18" spans="1:17" s="708" customFormat="1" ht="15">
      <c r="A18" s="711">
        <v>4</v>
      </c>
      <c r="B18" s="1103"/>
      <c r="C18" s="1583"/>
      <c r="D18" s="1583"/>
      <c r="E18" s="2004">
        <v>821.7</v>
      </c>
      <c r="F18" s="1583"/>
      <c r="G18" s="1583"/>
      <c r="H18" s="1583"/>
      <c r="I18" s="2004">
        <v>274.5</v>
      </c>
      <c r="J18" s="1584"/>
      <c r="K18" s="1583"/>
      <c r="L18" s="1583"/>
      <c r="M18" s="2004">
        <v>78</v>
      </c>
      <c r="N18" s="1583"/>
      <c r="O18" s="1583"/>
      <c r="P18" s="1583"/>
      <c r="Q18" s="2004">
        <v>31.5</v>
      </c>
    </row>
    <row r="19" spans="1:17" s="708" customFormat="1" ht="15">
      <c r="A19" s="711">
        <v>5</v>
      </c>
      <c r="B19" s="1103"/>
      <c r="C19" s="1583"/>
      <c r="D19" s="1583"/>
      <c r="E19" s="2004">
        <v>999.3</v>
      </c>
      <c r="F19" s="1583"/>
      <c r="G19" s="1583"/>
      <c r="H19" s="1583"/>
      <c r="I19" s="2004">
        <v>330</v>
      </c>
      <c r="J19" s="1584"/>
      <c r="K19" s="1583"/>
      <c r="L19" s="1583"/>
      <c r="M19" s="2004">
        <v>84.6</v>
      </c>
      <c r="N19" s="1583"/>
      <c r="O19" s="1583"/>
      <c r="P19" s="1583"/>
      <c r="Q19" s="2004">
        <v>35.1</v>
      </c>
    </row>
    <row r="20" spans="1:17" s="708" customFormat="1" ht="15">
      <c r="A20" s="711">
        <v>6</v>
      </c>
      <c r="B20" s="1103"/>
      <c r="C20" s="1583"/>
      <c r="D20" s="1583"/>
      <c r="E20" s="2004">
        <v>1291.2</v>
      </c>
      <c r="F20" s="1583"/>
      <c r="G20" s="1583"/>
      <c r="H20" s="1583"/>
      <c r="I20" s="2004">
        <v>450.9</v>
      </c>
      <c r="J20" s="1584"/>
      <c r="K20" s="1583"/>
      <c r="L20" s="1583"/>
      <c r="M20" s="2004">
        <v>80.400000000000006</v>
      </c>
      <c r="N20" s="1583"/>
      <c r="O20" s="1583"/>
      <c r="P20" s="1583"/>
      <c r="Q20" s="2004">
        <v>30.300000000000004</v>
      </c>
    </row>
    <row r="21" spans="1:17" s="708" customFormat="1" ht="15">
      <c r="A21" s="711">
        <v>7</v>
      </c>
      <c r="B21" s="1103"/>
      <c r="C21" s="1583"/>
      <c r="D21" s="1583"/>
      <c r="E21" s="2004">
        <v>1437.9</v>
      </c>
      <c r="F21" s="1583"/>
      <c r="G21" s="1583"/>
      <c r="H21" s="1583"/>
      <c r="I21" s="2004">
        <v>542.1</v>
      </c>
      <c r="J21" s="1584"/>
      <c r="K21" s="1583"/>
      <c r="L21" s="1583"/>
      <c r="M21" s="2004">
        <v>87.9</v>
      </c>
      <c r="N21" s="1583"/>
      <c r="O21" s="1583"/>
      <c r="P21" s="1583"/>
      <c r="Q21" s="2004">
        <v>22.8</v>
      </c>
    </row>
    <row r="22" spans="1:17" s="708" customFormat="1" ht="15">
      <c r="A22" s="711">
        <v>8</v>
      </c>
      <c r="B22" s="1103"/>
      <c r="C22" s="1583"/>
      <c r="D22" s="1583"/>
      <c r="E22" s="2004">
        <v>1450.2</v>
      </c>
      <c r="F22" s="1583"/>
      <c r="G22" s="1583"/>
      <c r="H22" s="1583"/>
      <c r="I22" s="2004">
        <v>535.20000000000005</v>
      </c>
      <c r="J22" s="1584"/>
      <c r="K22" s="1583"/>
      <c r="L22" s="1583"/>
      <c r="M22" s="2004">
        <v>102.9</v>
      </c>
      <c r="N22" s="1583"/>
      <c r="O22" s="1583"/>
      <c r="P22" s="1583"/>
      <c r="Q22" s="2004">
        <v>28.8</v>
      </c>
    </row>
    <row r="23" spans="1:17" s="708" customFormat="1" ht="15">
      <c r="A23" s="711">
        <v>9</v>
      </c>
      <c r="B23" s="1103"/>
      <c r="C23" s="1583"/>
      <c r="D23" s="1583"/>
      <c r="E23" s="2004">
        <v>1477.1999999999998</v>
      </c>
      <c r="F23" s="1583"/>
      <c r="G23" s="1583"/>
      <c r="H23" s="1583"/>
      <c r="I23" s="2004">
        <v>544.5</v>
      </c>
      <c r="J23" s="1584"/>
      <c r="K23" s="1583"/>
      <c r="L23" s="1583"/>
      <c r="M23" s="2004">
        <v>94.5</v>
      </c>
      <c r="N23" s="1583"/>
      <c r="O23" s="1583"/>
      <c r="P23" s="1583"/>
      <c r="Q23" s="2004">
        <v>31.2</v>
      </c>
    </row>
    <row r="24" spans="1:17" s="708" customFormat="1" ht="15">
      <c r="A24" s="711">
        <v>10</v>
      </c>
      <c r="B24" s="1103"/>
      <c r="C24" s="1583"/>
      <c r="D24" s="1583"/>
      <c r="E24" s="2004">
        <v>1551</v>
      </c>
      <c r="F24" s="1583"/>
      <c r="G24" s="1583"/>
      <c r="H24" s="1583"/>
      <c r="I24" s="2004">
        <v>562.5</v>
      </c>
      <c r="J24" s="1584"/>
      <c r="K24" s="1583"/>
      <c r="L24" s="1583"/>
      <c r="M24" s="2004">
        <v>84.6</v>
      </c>
      <c r="N24" s="1583"/>
      <c r="O24" s="1583"/>
      <c r="P24" s="1583"/>
      <c r="Q24" s="2004">
        <v>31.8</v>
      </c>
    </row>
    <row r="25" spans="1:17" s="708" customFormat="1" ht="15">
      <c r="A25" s="711">
        <v>11</v>
      </c>
      <c r="B25" s="1103"/>
      <c r="C25" s="1583"/>
      <c r="D25" s="1583"/>
      <c r="E25" s="2004">
        <v>1625.4</v>
      </c>
      <c r="F25" s="1583"/>
      <c r="G25" s="1583"/>
      <c r="H25" s="1583"/>
      <c r="I25" s="2004">
        <v>579.6</v>
      </c>
      <c r="J25" s="1584"/>
      <c r="K25" s="1583"/>
      <c r="L25" s="1583"/>
      <c r="M25" s="2004">
        <v>79.5</v>
      </c>
      <c r="N25" s="1583"/>
      <c r="O25" s="1583"/>
      <c r="P25" s="1583"/>
      <c r="Q25" s="2004">
        <v>27.6</v>
      </c>
    </row>
    <row r="26" spans="1:17" s="708" customFormat="1" ht="15">
      <c r="A26" s="711">
        <v>12</v>
      </c>
      <c r="B26" s="1103"/>
      <c r="C26" s="1583"/>
      <c r="D26" s="1583"/>
      <c r="E26" s="2004">
        <v>1630.8</v>
      </c>
      <c r="F26" s="1583"/>
      <c r="G26" s="1583"/>
      <c r="H26" s="1583"/>
      <c r="I26" s="2004">
        <v>576.29999999999995</v>
      </c>
      <c r="J26" s="1584"/>
      <c r="K26" s="1583"/>
      <c r="L26" s="1583"/>
      <c r="M26" s="2004">
        <v>69.599999999999994</v>
      </c>
      <c r="N26" s="1583"/>
      <c r="O26" s="1583"/>
      <c r="P26" s="1583"/>
      <c r="Q26" s="2004">
        <v>18</v>
      </c>
    </row>
    <row r="27" spans="1:17" s="708" customFormat="1" ht="15">
      <c r="A27" s="711">
        <v>13</v>
      </c>
      <c r="B27" s="1103"/>
      <c r="C27" s="1583"/>
      <c r="D27" s="1583"/>
      <c r="E27" s="2004">
        <v>1568.4</v>
      </c>
      <c r="F27" s="1583"/>
      <c r="G27" s="1583"/>
      <c r="H27" s="1583"/>
      <c r="I27" s="2004">
        <v>552.29999999999995</v>
      </c>
      <c r="J27" s="1584"/>
      <c r="K27" s="1583"/>
      <c r="L27" s="1583"/>
      <c r="M27" s="2004">
        <v>84.3</v>
      </c>
      <c r="N27" s="1583"/>
      <c r="O27" s="1583"/>
      <c r="P27" s="1583"/>
      <c r="Q27" s="2004">
        <v>22.799999999999997</v>
      </c>
    </row>
    <row r="28" spans="1:17" s="708" customFormat="1" ht="15">
      <c r="A28" s="711">
        <v>14</v>
      </c>
      <c r="B28" s="1103"/>
      <c r="C28" s="1583"/>
      <c r="D28" s="1583"/>
      <c r="E28" s="2004">
        <v>1533.3000000000002</v>
      </c>
      <c r="F28" s="1583"/>
      <c r="G28" s="1583"/>
      <c r="H28" s="1583"/>
      <c r="I28" s="2004">
        <v>552.9</v>
      </c>
      <c r="J28" s="1584"/>
      <c r="K28" s="1583"/>
      <c r="L28" s="1583"/>
      <c r="M28" s="2004">
        <v>85.2</v>
      </c>
      <c r="N28" s="1583"/>
      <c r="O28" s="1583"/>
      <c r="P28" s="1583"/>
      <c r="Q28" s="2004">
        <v>34.5</v>
      </c>
    </row>
    <row r="29" spans="1:17" s="708" customFormat="1" ht="15">
      <c r="A29" s="711">
        <v>15</v>
      </c>
      <c r="B29" s="1103"/>
      <c r="C29" s="1583"/>
      <c r="D29" s="1583"/>
      <c r="E29" s="2004">
        <v>1614.6</v>
      </c>
      <c r="F29" s="1583"/>
      <c r="G29" s="1583"/>
      <c r="H29" s="1583"/>
      <c r="I29" s="2004">
        <v>566.40000000000009</v>
      </c>
      <c r="J29" s="1584"/>
      <c r="K29" s="1583"/>
      <c r="L29" s="1583"/>
      <c r="M29" s="2004">
        <v>88.199999999999989</v>
      </c>
      <c r="N29" s="1583"/>
      <c r="O29" s="1583"/>
      <c r="P29" s="1583"/>
      <c r="Q29" s="2004">
        <v>27.6</v>
      </c>
    </row>
    <row r="30" spans="1:17" s="708" customFormat="1" ht="15">
      <c r="A30" s="711">
        <v>16</v>
      </c>
      <c r="B30" s="1103"/>
      <c r="C30" s="1583"/>
      <c r="D30" s="1583"/>
      <c r="E30" s="2004">
        <v>1761</v>
      </c>
      <c r="F30" s="1583"/>
      <c r="G30" s="1583"/>
      <c r="H30" s="1583"/>
      <c r="I30" s="2004">
        <v>623.70000000000005</v>
      </c>
      <c r="J30" s="1584"/>
      <c r="K30" s="1583"/>
      <c r="L30" s="1583"/>
      <c r="M30" s="2004">
        <v>100.80000000000001</v>
      </c>
      <c r="N30" s="1583"/>
      <c r="O30" s="1583"/>
      <c r="P30" s="1583"/>
      <c r="Q30" s="2004">
        <v>29.4</v>
      </c>
    </row>
    <row r="31" spans="1:17" s="712" customFormat="1" ht="15">
      <c r="A31" s="711">
        <v>17</v>
      </c>
      <c r="B31" s="1103"/>
      <c r="C31" s="1583"/>
      <c r="D31" s="1583"/>
      <c r="E31" s="2004">
        <v>1824.9</v>
      </c>
      <c r="F31" s="1583"/>
      <c r="G31" s="1583"/>
      <c r="H31" s="1583"/>
      <c r="I31" s="2004">
        <v>666.59999999999991</v>
      </c>
      <c r="J31" s="1584"/>
      <c r="K31" s="1583"/>
      <c r="L31" s="1583"/>
      <c r="M31" s="2004">
        <v>93.3</v>
      </c>
      <c r="N31" s="1583"/>
      <c r="O31" s="1583"/>
      <c r="P31" s="1583"/>
      <c r="Q31" s="2004">
        <v>23.700000000000003</v>
      </c>
    </row>
    <row r="32" spans="1:17" s="712" customFormat="1" ht="15">
      <c r="A32" s="711">
        <v>18</v>
      </c>
      <c r="B32" s="1103"/>
      <c r="C32" s="1583"/>
      <c r="D32" s="1583"/>
      <c r="E32" s="2004">
        <v>1979.4</v>
      </c>
      <c r="F32" s="1583"/>
      <c r="G32" s="1583"/>
      <c r="H32" s="1583"/>
      <c r="I32" s="2004">
        <v>745.5</v>
      </c>
      <c r="J32" s="1584"/>
      <c r="K32" s="1583"/>
      <c r="L32" s="1583"/>
      <c r="M32" s="2004">
        <v>96.9</v>
      </c>
      <c r="N32" s="1583"/>
      <c r="O32" s="1583"/>
      <c r="P32" s="1583"/>
      <c r="Q32" s="2004">
        <v>15.3</v>
      </c>
    </row>
    <row r="33" spans="1:33" s="712" customFormat="1" ht="15">
      <c r="A33" s="711">
        <v>19</v>
      </c>
      <c r="B33" s="1103"/>
      <c r="C33" s="1583"/>
      <c r="D33" s="1583"/>
      <c r="E33" s="2004">
        <v>2044.2</v>
      </c>
      <c r="F33" s="1583"/>
      <c r="G33" s="1583"/>
      <c r="H33" s="1583"/>
      <c r="I33" s="2004">
        <v>770.1</v>
      </c>
      <c r="J33" s="1584"/>
      <c r="K33" s="1583"/>
      <c r="L33" s="1583"/>
      <c r="M33" s="2004">
        <v>80.699999999999989</v>
      </c>
      <c r="N33" s="1583"/>
      <c r="O33" s="1583"/>
      <c r="P33" s="1583"/>
      <c r="Q33" s="2004">
        <v>12.9</v>
      </c>
    </row>
    <row r="34" spans="1:33" s="712" customFormat="1" ht="15">
      <c r="A34" s="711">
        <v>20</v>
      </c>
      <c r="B34" s="1103"/>
      <c r="C34" s="1583"/>
      <c r="D34" s="1583"/>
      <c r="E34" s="2004">
        <v>1957.1999999999998</v>
      </c>
      <c r="F34" s="1583"/>
      <c r="G34" s="1583"/>
      <c r="H34" s="1583"/>
      <c r="I34" s="2004">
        <v>754.5</v>
      </c>
      <c r="J34" s="1584"/>
      <c r="K34" s="1583"/>
      <c r="L34" s="1583"/>
      <c r="M34" s="2004">
        <v>76.5</v>
      </c>
      <c r="N34" s="1583"/>
      <c r="O34" s="1583"/>
      <c r="P34" s="1583"/>
      <c r="Q34" s="2004">
        <v>5.1000000000000005</v>
      </c>
    </row>
    <row r="35" spans="1:33" s="712" customFormat="1" ht="15">
      <c r="A35" s="711">
        <v>21</v>
      </c>
      <c r="B35" s="1103"/>
      <c r="C35" s="1583"/>
      <c r="D35" s="1583"/>
      <c r="E35" s="2004">
        <v>1806</v>
      </c>
      <c r="F35" s="1583"/>
      <c r="G35" s="1583"/>
      <c r="H35" s="1583"/>
      <c r="I35" s="2004">
        <v>660.59999999999991</v>
      </c>
      <c r="J35" s="1584"/>
      <c r="K35" s="1583"/>
      <c r="L35" s="1583"/>
      <c r="M35" s="2004">
        <v>73.800000000000011</v>
      </c>
      <c r="N35" s="1583"/>
      <c r="O35" s="1583"/>
      <c r="P35" s="1583"/>
      <c r="Q35" s="2004">
        <v>8.1</v>
      </c>
    </row>
    <row r="36" spans="1:33" s="712" customFormat="1" ht="15">
      <c r="A36" s="711">
        <v>22</v>
      </c>
      <c r="B36" s="1103"/>
      <c r="C36" s="1583"/>
      <c r="D36" s="1583"/>
      <c r="E36" s="2004">
        <v>1484.6999999999998</v>
      </c>
      <c r="F36" s="1583"/>
      <c r="G36" s="1583"/>
      <c r="H36" s="1583"/>
      <c r="I36" s="2004">
        <v>532.79999999999995</v>
      </c>
      <c r="J36" s="1584"/>
      <c r="K36" s="1583"/>
      <c r="L36" s="1583"/>
      <c r="M36" s="2004">
        <v>69.300000000000011</v>
      </c>
      <c r="N36" s="1583"/>
      <c r="O36" s="1583"/>
      <c r="P36" s="1583"/>
      <c r="Q36" s="2004">
        <v>12</v>
      </c>
    </row>
    <row r="37" spans="1:33" s="712" customFormat="1" ht="15">
      <c r="A37" s="711">
        <v>23</v>
      </c>
      <c r="B37" s="1103"/>
      <c r="C37" s="1583"/>
      <c r="D37" s="1583"/>
      <c r="E37" s="2004">
        <v>1182.3000000000002</v>
      </c>
      <c r="F37" s="1583"/>
      <c r="G37" s="1583"/>
      <c r="H37" s="1583"/>
      <c r="I37" s="2004">
        <v>432.29999999999995</v>
      </c>
      <c r="J37" s="1584"/>
      <c r="K37" s="1583"/>
      <c r="L37" s="1583"/>
      <c r="M37" s="2004">
        <v>69.300000000000011</v>
      </c>
      <c r="N37" s="1583"/>
      <c r="O37" s="1583"/>
      <c r="P37" s="1583"/>
      <c r="Q37" s="2004">
        <v>17.400000000000002</v>
      </c>
    </row>
    <row r="38" spans="1:33" s="712" customFormat="1" ht="15">
      <c r="A38" s="711" t="s">
        <v>19</v>
      </c>
      <c r="B38" s="1174"/>
      <c r="C38" s="1585"/>
      <c r="D38" s="1585"/>
      <c r="E38" s="1586">
        <f>SUM(E14:E37)</f>
        <v>34493.700000000004</v>
      </c>
      <c r="F38" s="1586"/>
      <c r="G38" s="1586"/>
      <c r="H38" s="1586"/>
      <c r="I38" s="1586">
        <f>SUM(I14:I37)</f>
        <v>12414.3</v>
      </c>
      <c r="J38" s="1586"/>
      <c r="K38" s="1586"/>
      <c r="L38" s="1586"/>
      <c r="M38" s="1586">
        <f>SUM(M14:M37)</f>
        <v>1886.7</v>
      </c>
      <c r="N38" s="1586"/>
      <c r="O38" s="1586"/>
      <c r="P38" s="1586"/>
      <c r="Q38" s="1586">
        <f>SUM(Q14:Q37)</f>
        <v>541.5</v>
      </c>
    </row>
    <row r="39" spans="1:33" s="701" customFormat="1" ht="12.75" customHeight="1">
      <c r="A39" s="701" t="s">
        <v>20</v>
      </c>
      <c r="R39" s="1006"/>
      <c r="S39" s="1006"/>
      <c r="T39" s="1006"/>
      <c r="U39" s="1006"/>
      <c r="V39" s="1006"/>
      <c r="W39" s="1006"/>
      <c r="X39" s="1006"/>
      <c r="Y39" s="1006"/>
      <c r="Z39" s="1006"/>
      <c r="AA39" s="1006"/>
      <c r="AB39" s="1006"/>
      <c r="AC39" s="1006"/>
      <c r="AD39" s="1006"/>
      <c r="AE39" s="1006"/>
      <c r="AF39" s="1006"/>
      <c r="AG39" s="1006"/>
    </row>
    <row r="40" spans="1:33" s="701" customFormat="1" ht="12.75" customHeight="1">
      <c r="A40" s="701" t="s">
        <v>21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>
      <c r="A41" s="701" t="s">
        <v>563</v>
      </c>
      <c r="K41" s="701"/>
      <c r="L41" s="701"/>
      <c r="M41" s="701"/>
      <c r="N41" s="701"/>
      <c r="O41" s="701"/>
      <c r="P41" s="701"/>
      <c r="Q41" s="701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>
      <c r="A42" s="701" t="s">
        <v>23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221" customWidth="1"/>
    <col min="2" max="3" width="11.28515625" style="221" customWidth="1"/>
    <col min="4" max="4" width="11.28515625" style="221" hidden="1" customWidth="1"/>
    <col min="5" max="7" width="11.28515625" style="221" customWidth="1"/>
    <col min="8" max="8" width="11.28515625" style="221" hidden="1" customWidth="1"/>
    <col min="9" max="11" width="11.28515625" style="221" customWidth="1"/>
    <col min="12" max="12" width="11.28515625" style="221" hidden="1" customWidth="1"/>
    <col min="13" max="15" width="11.28515625" style="221" customWidth="1"/>
    <col min="16" max="16" width="11.28515625" style="221" hidden="1" customWidth="1"/>
    <col min="17" max="17" width="11.28515625" style="221" customWidth="1"/>
    <col min="18" max="16384" width="9.140625" style="221"/>
  </cols>
  <sheetData>
    <row r="1" spans="1:33" s="209" customFormat="1" ht="18.75" customHeight="1">
      <c r="B1" s="2363" t="s">
        <v>405</v>
      </c>
      <c r="C1" s="2087"/>
      <c r="D1" s="2087"/>
      <c r="E1" s="2087"/>
      <c r="F1" s="2087"/>
      <c r="J1" s="799" t="s">
        <v>171</v>
      </c>
      <c r="N1" s="2357" t="s">
        <v>54</v>
      </c>
      <c r="O1" s="2357"/>
      <c r="P1" s="2357"/>
      <c r="Q1" s="2357"/>
      <c r="R1" s="1013"/>
      <c r="S1" s="1013"/>
      <c r="T1" s="1013"/>
      <c r="U1" s="1013"/>
      <c r="V1" s="1013"/>
      <c r="W1" s="1013"/>
      <c r="X1" s="1013"/>
      <c r="Y1" s="1013"/>
      <c r="Z1" s="1013"/>
      <c r="AA1" s="1013"/>
      <c r="AB1" s="1013"/>
      <c r="AC1" s="1013"/>
      <c r="AD1" s="1013"/>
      <c r="AE1" s="1013"/>
      <c r="AF1" s="1013"/>
      <c r="AG1" s="1013"/>
    </row>
    <row r="2" spans="1:33" s="209" customFormat="1" ht="10.5" customHeight="1">
      <c r="B2" s="2358" t="s">
        <v>1</v>
      </c>
      <c r="C2" s="2094"/>
      <c r="D2" s="2094"/>
      <c r="E2" s="2094"/>
      <c r="F2" s="2094"/>
      <c r="I2" s="209" t="s">
        <v>32</v>
      </c>
      <c r="N2" s="2358" t="s">
        <v>2</v>
      </c>
      <c r="O2" s="2359"/>
      <c r="P2" s="2359"/>
      <c r="Q2" s="2359"/>
      <c r="R2" s="1013"/>
      <c r="S2" s="1013"/>
      <c r="T2" s="1013"/>
      <c r="U2" s="1013"/>
      <c r="V2" s="1013"/>
      <c r="W2" s="1013"/>
      <c r="X2" s="1013"/>
      <c r="Y2" s="1013"/>
      <c r="Z2" s="1013"/>
      <c r="AA2" s="1013"/>
      <c r="AB2" s="1013"/>
      <c r="AC2" s="1013"/>
      <c r="AD2" s="1013"/>
      <c r="AE2" s="1013"/>
      <c r="AF2" s="1013"/>
      <c r="AG2" s="1013"/>
    </row>
    <row r="3" spans="1:33" s="209" customFormat="1" ht="13.5" customHeight="1">
      <c r="N3" s="209" t="s">
        <v>3</v>
      </c>
      <c r="R3" s="1013"/>
      <c r="S3" s="1013"/>
      <c r="T3" s="1013"/>
      <c r="U3" s="1013"/>
      <c r="V3" s="1013"/>
      <c r="W3" s="1013"/>
      <c r="X3" s="1013"/>
      <c r="Y3" s="1013"/>
      <c r="Z3" s="1013"/>
      <c r="AA3" s="1013"/>
      <c r="AB3" s="1013"/>
      <c r="AC3" s="1013"/>
      <c r="AD3" s="1013"/>
      <c r="AE3" s="1013"/>
      <c r="AF3" s="1013"/>
      <c r="AG3" s="1013"/>
    </row>
    <row r="4" spans="1:33" s="209" customFormat="1" ht="15" customHeight="1">
      <c r="B4" s="2362" t="s">
        <v>4</v>
      </c>
      <c r="C4" s="2087"/>
      <c r="D4" s="211"/>
      <c r="E4" s="1013"/>
      <c r="F4" s="1013"/>
      <c r="G4" s="1013"/>
      <c r="H4" s="1013"/>
      <c r="I4" s="887" t="s">
        <v>5</v>
      </c>
      <c r="J4" s="210"/>
      <c r="K4" s="210"/>
      <c r="L4" s="210"/>
      <c r="O4" s="212" t="s">
        <v>58</v>
      </c>
      <c r="R4" s="1013"/>
      <c r="S4" s="1013"/>
      <c r="T4" s="1013"/>
      <c r="U4" s="1013"/>
      <c r="V4" s="1013"/>
      <c r="W4" s="1013"/>
      <c r="X4" s="1013"/>
      <c r="Y4" s="1013"/>
      <c r="Z4" s="1013"/>
      <c r="AA4" s="1013"/>
      <c r="AB4" s="1013"/>
      <c r="AC4" s="1013"/>
      <c r="AD4" s="1013"/>
      <c r="AE4" s="1013"/>
      <c r="AF4" s="1013"/>
      <c r="AG4" s="1013"/>
    </row>
    <row r="5" spans="1:33" s="209" customFormat="1" ht="9.75" customHeight="1">
      <c r="B5" s="2367" t="s">
        <v>7</v>
      </c>
      <c r="C5" s="2085"/>
      <c r="D5" s="210"/>
      <c r="E5" s="210"/>
      <c r="R5" s="1013"/>
      <c r="S5" s="1013"/>
      <c r="T5" s="1013"/>
      <c r="U5" s="1013"/>
      <c r="V5" s="1013"/>
      <c r="W5" s="1013"/>
      <c r="X5" s="1013"/>
      <c r="Y5" s="1013"/>
      <c r="Z5" s="1013"/>
      <c r="AA5" s="1013"/>
      <c r="AB5" s="1013"/>
      <c r="AC5" s="1013"/>
      <c r="AD5" s="1013"/>
      <c r="AE5" s="1013"/>
      <c r="AF5" s="1013"/>
      <c r="AG5" s="1013"/>
    </row>
    <row r="6" spans="1:33" s="209" customFormat="1" ht="12" customHeight="1">
      <c r="A6" s="2360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13"/>
      <c r="S6" s="1013"/>
      <c r="T6" s="1013"/>
      <c r="U6" s="1013"/>
      <c r="V6" s="1013"/>
      <c r="W6" s="1013"/>
      <c r="X6" s="1013"/>
      <c r="Y6" s="1013"/>
      <c r="Z6" s="1013"/>
      <c r="AA6" s="1013"/>
      <c r="AB6" s="1013"/>
      <c r="AC6" s="1013"/>
      <c r="AD6" s="1013"/>
      <c r="AE6" s="1013"/>
      <c r="AF6" s="1013"/>
      <c r="AG6" s="1013"/>
    </row>
    <row r="7" spans="1:33" s="209" customFormat="1" ht="15.75">
      <c r="A7" s="2361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13"/>
      <c r="S7" s="1013"/>
      <c r="T7" s="1013"/>
      <c r="U7" s="1013"/>
      <c r="V7" s="1013"/>
      <c r="W7" s="1013"/>
      <c r="X7" s="1013"/>
      <c r="Y7" s="1013"/>
      <c r="Z7" s="1013"/>
      <c r="AA7" s="1013"/>
      <c r="AB7" s="1013"/>
      <c r="AC7" s="1013"/>
      <c r="AD7" s="1013"/>
      <c r="AE7" s="1013"/>
      <c r="AF7" s="1013"/>
      <c r="AG7" s="1013"/>
    </row>
    <row r="8" spans="1:33" s="209" customFormat="1" ht="9" customHeight="1">
      <c r="A8" s="1255" t="s">
        <v>319</v>
      </c>
      <c r="B8" s="1255" t="s">
        <v>320</v>
      </c>
      <c r="R8" s="1013"/>
      <c r="S8" s="1013"/>
      <c r="T8" s="1013"/>
      <c r="U8" s="1013"/>
      <c r="V8" s="1013"/>
      <c r="W8" s="1013"/>
      <c r="X8" s="1013"/>
      <c r="Y8" s="1013"/>
      <c r="Z8" s="1013"/>
      <c r="AA8" s="1013"/>
      <c r="AB8" s="1013"/>
      <c r="AC8" s="1013"/>
      <c r="AD8" s="1013"/>
      <c r="AE8" s="1013"/>
      <c r="AF8" s="1013"/>
      <c r="AG8" s="1013"/>
    </row>
    <row r="9" spans="1:33" s="209" customFormat="1">
      <c r="A9" s="2364" t="s">
        <v>9</v>
      </c>
      <c r="B9" s="2354" t="s">
        <v>10</v>
      </c>
      <c r="C9" s="2355"/>
      <c r="D9" s="2355"/>
      <c r="E9" s="2355"/>
      <c r="F9" s="2355"/>
      <c r="G9" s="2355"/>
      <c r="H9" s="2355"/>
      <c r="I9" s="2356"/>
      <c r="J9" s="2354" t="s">
        <v>11</v>
      </c>
      <c r="K9" s="2355"/>
      <c r="L9" s="2355"/>
      <c r="M9" s="2355"/>
      <c r="N9" s="2355"/>
      <c r="O9" s="2355"/>
      <c r="P9" s="2355"/>
      <c r="Q9" s="2356"/>
      <c r="R9" s="1013"/>
      <c r="S9" s="1013"/>
      <c r="T9" s="1013"/>
      <c r="U9" s="1013"/>
      <c r="V9" s="1013"/>
      <c r="W9" s="1013"/>
      <c r="X9" s="1013"/>
      <c r="Y9" s="1013"/>
      <c r="Z9" s="1013"/>
      <c r="AA9" s="1013"/>
      <c r="AB9" s="1013"/>
      <c r="AC9" s="1013"/>
      <c r="AD9" s="1013"/>
      <c r="AE9" s="1013"/>
      <c r="AF9" s="1013"/>
      <c r="AG9" s="1013"/>
    </row>
    <row r="10" spans="1:33" s="209" customFormat="1">
      <c r="A10" s="2365"/>
      <c r="B10" s="2351" t="s">
        <v>270</v>
      </c>
      <c r="C10" s="2352"/>
      <c r="D10" s="2352"/>
      <c r="E10" s="2353"/>
      <c r="F10" s="2351" t="s">
        <v>271</v>
      </c>
      <c r="G10" s="2101"/>
      <c r="H10" s="2101"/>
      <c r="I10" s="2102"/>
      <c r="J10" s="2351" t="s">
        <v>270</v>
      </c>
      <c r="K10" s="2352"/>
      <c r="L10" s="2352"/>
      <c r="M10" s="2353"/>
      <c r="N10" s="2351" t="s">
        <v>271</v>
      </c>
      <c r="O10" s="2352"/>
      <c r="P10" s="2352"/>
      <c r="Q10" s="2353"/>
      <c r="R10" s="1013"/>
      <c r="S10" s="1013"/>
      <c r="T10" s="1013"/>
      <c r="U10" s="1013"/>
      <c r="V10" s="1013"/>
      <c r="W10" s="1013"/>
      <c r="X10" s="1013"/>
      <c r="Y10" s="1013"/>
      <c r="Z10" s="1013"/>
      <c r="AA10" s="1013"/>
      <c r="AB10" s="1013"/>
      <c r="AC10" s="1013"/>
      <c r="AD10" s="1013"/>
      <c r="AE10" s="1013"/>
      <c r="AF10" s="1013"/>
      <c r="AG10" s="1013"/>
    </row>
    <row r="11" spans="1:33" s="209" customFormat="1">
      <c r="A11" s="2365"/>
      <c r="B11" s="2351" t="s">
        <v>14</v>
      </c>
      <c r="C11" s="2352"/>
      <c r="E11" s="214">
        <v>8000</v>
      </c>
      <c r="F11" s="2351" t="s">
        <v>14</v>
      </c>
      <c r="G11" s="2352"/>
      <c r="H11" s="213"/>
      <c r="I11" s="214">
        <v>8000</v>
      </c>
      <c r="J11" s="2351" t="s">
        <v>14</v>
      </c>
      <c r="K11" s="2352"/>
      <c r="L11" s="213"/>
      <c r="M11" s="214">
        <f>E11</f>
        <v>8000</v>
      </c>
      <c r="N11" s="2351" t="s">
        <v>14</v>
      </c>
      <c r="O11" s="2352"/>
      <c r="P11" s="213"/>
      <c r="Q11" s="214">
        <f>I11</f>
        <v>8000</v>
      </c>
      <c r="R11" s="1013"/>
      <c r="S11" s="1013"/>
      <c r="T11" s="1013"/>
      <c r="U11" s="1013"/>
      <c r="V11" s="1013"/>
      <c r="W11" s="1013"/>
      <c r="X11" s="1013"/>
      <c r="Y11" s="1013"/>
      <c r="Z11" s="1013"/>
      <c r="AA11" s="1013"/>
      <c r="AB11" s="1013"/>
      <c r="AC11" s="1013"/>
      <c r="AD11" s="1013"/>
      <c r="AE11" s="1013"/>
      <c r="AF11" s="1013"/>
      <c r="AG11" s="1013"/>
    </row>
    <row r="12" spans="1:33" s="216" customFormat="1" ht="35.25" customHeight="1">
      <c r="A12" s="2366"/>
      <c r="B12" s="215" t="s">
        <v>16</v>
      </c>
      <c r="C12" s="215" t="s">
        <v>17</v>
      </c>
      <c r="D12" s="215"/>
      <c r="E12" s="215" t="s">
        <v>18</v>
      </c>
      <c r="F12" s="215" t="s">
        <v>16</v>
      </c>
      <c r="G12" s="215" t="s">
        <v>17</v>
      </c>
      <c r="H12" s="215"/>
      <c r="I12" s="215" t="s">
        <v>18</v>
      </c>
      <c r="J12" s="215" t="s">
        <v>16</v>
      </c>
      <c r="K12" s="215" t="s">
        <v>17</v>
      </c>
      <c r="L12" s="215"/>
      <c r="M12" s="215" t="s">
        <v>18</v>
      </c>
      <c r="N12" s="215" t="s">
        <v>16</v>
      </c>
      <c r="O12" s="215" t="s">
        <v>17</v>
      </c>
      <c r="P12" s="215"/>
      <c r="Q12" s="215" t="s">
        <v>18</v>
      </c>
    </row>
    <row r="13" spans="1:33" s="218" customFormat="1" ht="11.25">
      <c r="A13" s="217">
        <v>1</v>
      </c>
      <c r="B13" s="217">
        <v>2</v>
      </c>
      <c r="C13" s="217">
        <v>3</v>
      </c>
      <c r="D13" s="217"/>
      <c r="E13" s="217">
        <v>4</v>
      </c>
      <c r="F13" s="217">
        <v>5</v>
      </c>
      <c r="G13" s="217">
        <v>6</v>
      </c>
      <c r="H13" s="217"/>
      <c r="I13" s="217">
        <v>7</v>
      </c>
      <c r="J13" s="217">
        <v>8</v>
      </c>
      <c r="K13" s="217">
        <v>9</v>
      </c>
      <c r="L13" s="217"/>
      <c r="M13" s="217">
        <v>10</v>
      </c>
      <c r="N13" s="217">
        <v>11</v>
      </c>
      <c r="O13" s="217">
        <v>12</v>
      </c>
      <c r="P13" s="217"/>
      <c r="Q13" s="217">
        <v>13</v>
      </c>
    </row>
    <row r="14" spans="1:33" s="216" customFormat="1" ht="15">
      <c r="A14" s="219">
        <v>0</v>
      </c>
      <c r="B14" s="1105"/>
      <c r="C14" s="1580"/>
      <c r="D14" s="1580"/>
      <c r="E14" s="2004">
        <v>1535.4</v>
      </c>
      <c r="F14" s="1570"/>
      <c r="G14" s="1580"/>
      <c r="H14" s="1580"/>
      <c r="I14" s="2004">
        <v>1306.1999999999998</v>
      </c>
      <c r="J14" s="1570"/>
      <c r="K14" s="1580"/>
      <c r="L14" s="1580"/>
      <c r="M14" s="2004">
        <v>157.5</v>
      </c>
      <c r="N14" s="1570"/>
      <c r="O14" s="1580"/>
      <c r="P14" s="1580"/>
      <c r="Q14" s="2004">
        <v>108.6</v>
      </c>
    </row>
    <row r="15" spans="1:33" s="1437" customFormat="1" ht="15">
      <c r="A15" s="1436">
        <v>1</v>
      </c>
      <c r="B15" s="1105"/>
      <c r="C15" s="1580"/>
      <c r="D15" s="1580"/>
      <c r="E15" s="2004">
        <v>1394.1</v>
      </c>
      <c r="F15" s="1570"/>
      <c r="G15" s="1580"/>
      <c r="H15" s="1580"/>
      <c r="I15" s="2004">
        <v>1199.0999999999999</v>
      </c>
      <c r="J15" s="1570"/>
      <c r="K15" s="1580"/>
      <c r="L15" s="1580"/>
      <c r="M15" s="2004">
        <v>153.60000000000002</v>
      </c>
      <c r="N15" s="1570"/>
      <c r="O15" s="1580"/>
      <c r="P15" s="1580"/>
      <c r="Q15" s="2004">
        <v>102.3</v>
      </c>
    </row>
    <row r="16" spans="1:33" s="216" customFormat="1" ht="15">
      <c r="A16" s="219">
        <v>2</v>
      </c>
      <c r="B16" s="1105"/>
      <c r="C16" s="1580"/>
      <c r="D16" s="1580"/>
      <c r="E16" s="2004">
        <v>1331.7</v>
      </c>
      <c r="F16" s="1570"/>
      <c r="G16" s="1580"/>
      <c r="H16" s="1580"/>
      <c r="I16" s="2004">
        <v>1138.2</v>
      </c>
      <c r="J16" s="1570"/>
      <c r="K16" s="1580"/>
      <c r="L16" s="1580"/>
      <c r="M16" s="2004">
        <v>137.39999999999998</v>
      </c>
      <c r="N16" s="1570"/>
      <c r="O16" s="1580"/>
      <c r="P16" s="1580"/>
      <c r="Q16" s="2004">
        <v>96.3</v>
      </c>
    </row>
    <row r="17" spans="1:17" s="216" customFormat="1" ht="15">
      <c r="A17" s="219">
        <v>3</v>
      </c>
      <c r="B17" s="1105"/>
      <c r="C17" s="1580"/>
      <c r="D17" s="1580"/>
      <c r="E17" s="2004">
        <v>1305</v>
      </c>
      <c r="F17" s="1570"/>
      <c r="G17" s="1580"/>
      <c r="H17" s="1580"/>
      <c r="I17" s="2004">
        <v>1132.5</v>
      </c>
      <c r="J17" s="1570"/>
      <c r="K17" s="1580"/>
      <c r="L17" s="1580"/>
      <c r="M17" s="2004">
        <v>128.4</v>
      </c>
      <c r="N17" s="1570"/>
      <c r="O17" s="1580"/>
      <c r="P17" s="1580"/>
      <c r="Q17" s="2004">
        <v>89.699999999999989</v>
      </c>
    </row>
    <row r="18" spans="1:17" s="216" customFormat="1" ht="15">
      <c r="A18" s="219">
        <v>4</v>
      </c>
      <c r="B18" s="1105"/>
      <c r="C18" s="1580"/>
      <c r="D18" s="1580"/>
      <c r="E18" s="2004">
        <v>1312.8000000000002</v>
      </c>
      <c r="F18" s="1570"/>
      <c r="G18" s="1580"/>
      <c r="H18" s="1580"/>
      <c r="I18" s="2004">
        <v>1150.5</v>
      </c>
      <c r="J18" s="1570"/>
      <c r="K18" s="1580"/>
      <c r="L18" s="1580"/>
      <c r="M18" s="2004">
        <v>115.5</v>
      </c>
      <c r="N18" s="1570"/>
      <c r="O18" s="1580"/>
      <c r="P18" s="1580"/>
      <c r="Q18" s="2004">
        <v>75.900000000000006</v>
      </c>
    </row>
    <row r="19" spans="1:17" s="216" customFormat="1" ht="15">
      <c r="A19" s="219">
        <v>5</v>
      </c>
      <c r="B19" s="1105"/>
      <c r="C19" s="1580"/>
      <c r="D19" s="1580"/>
      <c r="E19" s="2004">
        <v>1399.8</v>
      </c>
      <c r="F19" s="1570"/>
      <c r="G19" s="1580"/>
      <c r="H19" s="1580"/>
      <c r="I19" s="2004">
        <v>1379.1</v>
      </c>
      <c r="J19" s="1570"/>
      <c r="K19" s="1580"/>
      <c r="L19" s="1580"/>
      <c r="M19" s="2004">
        <v>115.8</v>
      </c>
      <c r="N19" s="1570"/>
      <c r="O19" s="1580"/>
      <c r="P19" s="1580"/>
      <c r="Q19" s="2004">
        <v>92.699999999999989</v>
      </c>
    </row>
    <row r="20" spans="1:17" s="216" customFormat="1" ht="15">
      <c r="A20" s="219">
        <v>6</v>
      </c>
      <c r="B20" s="1105"/>
      <c r="C20" s="1580"/>
      <c r="D20" s="1580"/>
      <c r="E20" s="2004">
        <v>1800.3000000000002</v>
      </c>
      <c r="F20" s="1570"/>
      <c r="G20" s="1580"/>
      <c r="H20" s="1580"/>
      <c r="I20" s="2004">
        <v>1737.9</v>
      </c>
      <c r="J20" s="1570"/>
      <c r="K20" s="1580"/>
      <c r="L20" s="1580"/>
      <c r="M20" s="2004">
        <v>145.19999999999999</v>
      </c>
      <c r="N20" s="1570"/>
      <c r="O20" s="1580"/>
      <c r="P20" s="1580"/>
      <c r="Q20" s="2004">
        <v>116.4</v>
      </c>
    </row>
    <row r="21" spans="1:17" s="216" customFormat="1" ht="15">
      <c r="A21" s="219">
        <v>7</v>
      </c>
      <c r="B21" s="1105"/>
      <c r="C21" s="1580"/>
      <c r="D21" s="1580"/>
      <c r="E21" s="2004">
        <v>2125.5</v>
      </c>
      <c r="F21" s="1570"/>
      <c r="G21" s="1580"/>
      <c r="H21" s="1580"/>
      <c r="I21" s="2004">
        <v>2115.6</v>
      </c>
      <c r="J21" s="1570"/>
      <c r="K21" s="1580"/>
      <c r="L21" s="1580"/>
      <c r="M21" s="2004">
        <v>267.60000000000002</v>
      </c>
      <c r="N21" s="1570"/>
      <c r="O21" s="1580"/>
      <c r="P21" s="1580"/>
      <c r="Q21" s="2004">
        <v>186</v>
      </c>
    </row>
    <row r="22" spans="1:17" s="216" customFormat="1" ht="15">
      <c r="A22" s="219">
        <v>8</v>
      </c>
      <c r="B22" s="1105"/>
      <c r="C22" s="1580"/>
      <c r="D22" s="1580"/>
      <c r="E22" s="2004">
        <v>2207.6999999999998</v>
      </c>
      <c r="F22" s="1570"/>
      <c r="G22" s="1580"/>
      <c r="H22" s="1580"/>
      <c r="I22" s="2004">
        <v>2262.6000000000004</v>
      </c>
      <c r="J22" s="1570"/>
      <c r="K22" s="1580"/>
      <c r="L22" s="1580"/>
      <c r="M22" s="2004">
        <v>240.89999999999998</v>
      </c>
      <c r="N22" s="1570"/>
      <c r="O22" s="1580"/>
      <c r="P22" s="1580"/>
      <c r="Q22" s="2004">
        <v>156.6</v>
      </c>
    </row>
    <row r="23" spans="1:17" s="216" customFormat="1" ht="15">
      <c r="A23" s="219">
        <v>9</v>
      </c>
      <c r="B23" s="1105"/>
      <c r="C23" s="1580"/>
      <c r="D23" s="1580"/>
      <c r="E23" s="2004">
        <v>2193</v>
      </c>
      <c r="F23" s="1570"/>
      <c r="G23" s="1580"/>
      <c r="H23" s="1580"/>
      <c r="I23" s="2004">
        <v>2196.8999999999996</v>
      </c>
      <c r="J23" s="1570"/>
      <c r="K23" s="1580"/>
      <c r="L23" s="1580"/>
      <c r="M23" s="2004">
        <v>221.7</v>
      </c>
      <c r="N23" s="1570"/>
      <c r="O23" s="1580"/>
      <c r="P23" s="1580"/>
      <c r="Q23" s="2004">
        <v>140.4</v>
      </c>
    </row>
    <row r="24" spans="1:17" s="216" customFormat="1" ht="15">
      <c r="A24" s="219">
        <v>10</v>
      </c>
      <c r="B24" s="1105"/>
      <c r="C24" s="1580"/>
      <c r="D24" s="1580"/>
      <c r="E24" s="2004">
        <v>2196</v>
      </c>
      <c r="F24" s="1570"/>
      <c r="G24" s="1580"/>
      <c r="H24" s="1580"/>
      <c r="I24" s="2004">
        <v>2123.4</v>
      </c>
      <c r="J24" s="1570"/>
      <c r="K24" s="1580"/>
      <c r="L24" s="1580"/>
      <c r="M24" s="2004">
        <v>213.89999999999998</v>
      </c>
      <c r="N24" s="1570"/>
      <c r="O24" s="1580"/>
      <c r="P24" s="1580"/>
      <c r="Q24" s="2004">
        <v>137.4</v>
      </c>
    </row>
    <row r="25" spans="1:17" s="216" customFormat="1" ht="15">
      <c r="A25" s="219">
        <v>11</v>
      </c>
      <c r="B25" s="1105"/>
      <c r="C25" s="1580"/>
      <c r="D25" s="1580"/>
      <c r="E25" s="2004">
        <v>2213.4</v>
      </c>
      <c r="F25" s="1570"/>
      <c r="G25" s="1580"/>
      <c r="H25" s="1580"/>
      <c r="I25" s="2004">
        <v>2122.1999999999998</v>
      </c>
      <c r="J25" s="1570"/>
      <c r="K25" s="1580"/>
      <c r="L25" s="1580"/>
      <c r="M25" s="2004">
        <v>222</v>
      </c>
      <c r="N25" s="1570"/>
      <c r="O25" s="1580"/>
      <c r="P25" s="1580"/>
      <c r="Q25" s="2004">
        <v>140.4</v>
      </c>
    </row>
    <row r="26" spans="1:17" s="216" customFormat="1" ht="15">
      <c r="A26" s="219">
        <v>12</v>
      </c>
      <c r="B26" s="1105"/>
      <c r="C26" s="1580"/>
      <c r="D26" s="1580"/>
      <c r="E26" s="2004">
        <v>2236.1999999999998</v>
      </c>
      <c r="F26" s="1570"/>
      <c r="G26" s="1580"/>
      <c r="H26" s="1580"/>
      <c r="I26" s="2004">
        <v>2141.1</v>
      </c>
      <c r="J26" s="1570"/>
      <c r="K26" s="1580"/>
      <c r="L26" s="1580"/>
      <c r="M26" s="2004">
        <v>251.7</v>
      </c>
      <c r="N26" s="1570"/>
      <c r="O26" s="1580"/>
      <c r="P26" s="1580"/>
      <c r="Q26" s="2004">
        <v>161.10000000000002</v>
      </c>
    </row>
    <row r="27" spans="1:17" s="216" customFormat="1" ht="15">
      <c r="A27" s="219">
        <v>13</v>
      </c>
      <c r="B27" s="1105"/>
      <c r="C27" s="1580"/>
      <c r="D27" s="1580"/>
      <c r="E27" s="2004">
        <v>2226.6000000000004</v>
      </c>
      <c r="F27" s="1570"/>
      <c r="G27" s="1580"/>
      <c r="H27" s="1580"/>
      <c r="I27" s="2004">
        <v>2071.1999999999998</v>
      </c>
      <c r="J27" s="1570"/>
      <c r="K27" s="1580"/>
      <c r="L27" s="1580"/>
      <c r="M27" s="2004">
        <v>238.5</v>
      </c>
      <c r="N27" s="1570"/>
      <c r="O27" s="1580"/>
      <c r="P27" s="1580"/>
      <c r="Q27" s="2004">
        <v>165.6</v>
      </c>
    </row>
    <row r="28" spans="1:17" s="216" customFormat="1" ht="15">
      <c r="A28" s="219">
        <v>14</v>
      </c>
      <c r="B28" s="1105"/>
      <c r="C28" s="1580"/>
      <c r="D28" s="1580"/>
      <c r="E28" s="2004">
        <v>2226.6</v>
      </c>
      <c r="F28" s="1570"/>
      <c r="G28" s="1580"/>
      <c r="H28" s="1580"/>
      <c r="I28" s="2004">
        <v>2045.1</v>
      </c>
      <c r="J28" s="1570"/>
      <c r="K28" s="1580"/>
      <c r="L28" s="1580"/>
      <c r="M28" s="2004">
        <v>221.7</v>
      </c>
      <c r="N28" s="1570"/>
      <c r="O28" s="1580"/>
      <c r="P28" s="1580"/>
      <c r="Q28" s="2004">
        <v>152.39999999999998</v>
      </c>
    </row>
    <row r="29" spans="1:17" s="216" customFormat="1" ht="15">
      <c r="A29" s="219">
        <v>15</v>
      </c>
      <c r="B29" s="1105"/>
      <c r="C29" s="1580"/>
      <c r="D29" s="1580"/>
      <c r="E29" s="2004">
        <v>2364.3000000000002</v>
      </c>
      <c r="F29" s="1570"/>
      <c r="G29" s="1580"/>
      <c r="H29" s="1580"/>
      <c r="I29" s="2004">
        <v>2082.9</v>
      </c>
      <c r="J29" s="1570"/>
      <c r="K29" s="1580"/>
      <c r="L29" s="1580"/>
      <c r="M29" s="2004">
        <v>225</v>
      </c>
      <c r="N29" s="1570"/>
      <c r="O29" s="1580"/>
      <c r="P29" s="1580"/>
      <c r="Q29" s="2004">
        <v>148.19999999999999</v>
      </c>
    </row>
    <row r="30" spans="1:17" s="216" customFormat="1" ht="15">
      <c r="A30" s="219">
        <v>16</v>
      </c>
      <c r="B30" s="1105"/>
      <c r="C30" s="1580"/>
      <c r="D30" s="1580"/>
      <c r="E30" s="2004">
        <v>2555.3999999999996</v>
      </c>
      <c r="F30" s="1570"/>
      <c r="G30" s="1580"/>
      <c r="H30" s="1580"/>
      <c r="I30" s="2004">
        <v>2158.1999999999998</v>
      </c>
      <c r="J30" s="1570"/>
      <c r="K30" s="1580"/>
      <c r="L30" s="1580"/>
      <c r="M30" s="2004">
        <v>228.3</v>
      </c>
      <c r="N30" s="1570"/>
      <c r="O30" s="1580"/>
      <c r="P30" s="1580"/>
      <c r="Q30" s="2004">
        <v>153.89999999999998</v>
      </c>
    </row>
    <row r="31" spans="1:17" s="220" customFormat="1" ht="15">
      <c r="A31" s="219">
        <v>17</v>
      </c>
      <c r="B31" s="1105"/>
      <c r="C31" s="1580"/>
      <c r="D31" s="1580"/>
      <c r="E31" s="2004">
        <v>2656.5</v>
      </c>
      <c r="F31" s="1570"/>
      <c r="G31" s="1580"/>
      <c r="H31" s="1580"/>
      <c r="I31" s="2004">
        <v>2254.8000000000002</v>
      </c>
      <c r="J31" s="1570"/>
      <c r="K31" s="1580"/>
      <c r="L31" s="1580"/>
      <c r="M31" s="2004">
        <v>274.79999999999995</v>
      </c>
      <c r="N31" s="1570"/>
      <c r="O31" s="1580"/>
      <c r="P31" s="1580"/>
      <c r="Q31" s="2004">
        <v>171.9</v>
      </c>
    </row>
    <row r="32" spans="1:17" s="220" customFormat="1" ht="15">
      <c r="A32" s="219">
        <v>18</v>
      </c>
      <c r="B32" s="1105"/>
      <c r="C32" s="1580"/>
      <c r="D32" s="1580"/>
      <c r="E32" s="2004">
        <v>2774.3999999999996</v>
      </c>
      <c r="F32" s="1570"/>
      <c r="G32" s="1580"/>
      <c r="H32" s="1580"/>
      <c r="I32" s="2004">
        <v>2355.6</v>
      </c>
      <c r="J32" s="1570"/>
      <c r="K32" s="1580"/>
      <c r="L32" s="1580"/>
      <c r="M32" s="2004">
        <v>271.8</v>
      </c>
      <c r="N32" s="1570"/>
      <c r="O32" s="1580"/>
      <c r="P32" s="1580"/>
      <c r="Q32" s="2004">
        <v>189</v>
      </c>
    </row>
    <row r="33" spans="1:33" s="220" customFormat="1" ht="15">
      <c r="A33" s="219">
        <v>19</v>
      </c>
      <c r="B33" s="1105"/>
      <c r="C33" s="1580"/>
      <c r="D33" s="1580"/>
      <c r="E33" s="2004">
        <v>2778.6</v>
      </c>
      <c r="F33" s="1570"/>
      <c r="G33" s="1580"/>
      <c r="H33" s="1580"/>
      <c r="I33" s="2004">
        <v>2349</v>
      </c>
      <c r="J33" s="1570"/>
      <c r="K33" s="1580"/>
      <c r="L33" s="1580"/>
      <c r="M33" s="2004">
        <v>260.10000000000002</v>
      </c>
      <c r="N33" s="1570"/>
      <c r="O33" s="1580"/>
      <c r="P33" s="1580"/>
      <c r="Q33" s="2004">
        <v>188.7</v>
      </c>
    </row>
    <row r="34" spans="1:33" s="220" customFormat="1" ht="15">
      <c r="A34" s="219">
        <v>20</v>
      </c>
      <c r="B34" s="1105"/>
      <c r="C34" s="1580"/>
      <c r="D34" s="1580"/>
      <c r="E34" s="2004">
        <v>2688.6000000000004</v>
      </c>
      <c r="F34" s="1570"/>
      <c r="G34" s="1580"/>
      <c r="H34" s="1580"/>
      <c r="I34" s="2004">
        <v>2279.6999999999998</v>
      </c>
      <c r="J34" s="1570"/>
      <c r="K34" s="1580"/>
      <c r="L34" s="1580"/>
      <c r="M34" s="2004">
        <v>262.5</v>
      </c>
      <c r="N34" s="1570"/>
      <c r="O34" s="1580"/>
      <c r="P34" s="1580"/>
      <c r="Q34" s="2004">
        <v>184.2</v>
      </c>
    </row>
    <row r="35" spans="1:33" s="220" customFormat="1" ht="15">
      <c r="A35" s="219">
        <v>21</v>
      </c>
      <c r="B35" s="1105"/>
      <c r="C35" s="1580"/>
      <c r="D35" s="1580"/>
      <c r="E35" s="2004">
        <v>2506.8000000000002</v>
      </c>
      <c r="F35" s="1570"/>
      <c r="G35" s="1580"/>
      <c r="H35" s="1580"/>
      <c r="I35" s="2004">
        <v>2099.7000000000003</v>
      </c>
      <c r="J35" s="1570"/>
      <c r="K35" s="1580"/>
      <c r="L35" s="1580"/>
      <c r="M35" s="2004">
        <v>218.7</v>
      </c>
      <c r="N35" s="1570"/>
      <c r="O35" s="1580"/>
      <c r="P35" s="1580"/>
      <c r="Q35" s="2004">
        <v>160.19999999999999</v>
      </c>
    </row>
    <row r="36" spans="1:33" s="220" customFormat="1" ht="15">
      <c r="A36" s="219">
        <v>22</v>
      </c>
      <c r="B36" s="1105"/>
      <c r="C36" s="1580"/>
      <c r="D36" s="1580"/>
      <c r="E36" s="2004">
        <v>2196.8999999999996</v>
      </c>
      <c r="F36" s="1570"/>
      <c r="G36" s="1580"/>
      <c r="H36" s="1580"/>
      <c r="I36" s="2004">
        <v>1823.4</v>
      </c>
      <c r="J36" s="1570"/>
      <c r="K36" s="1580"/>
      <c r="L36" s="1580"/>
      <c r="M36" s="2004">
        <v>182.4</v>
      </c>
      <c r="N36" s="1570"/>
      <c r="O36" s="1580"/>
      <c r="P36" s="1580"/>
      <c r="Q36" s="2004">
        <v>137.69999999999999</v>
      </c>
    </row>
    <row r="37" spans="1:33" s="220" customFormat="1" ht="15">
      <c r="A37" s="219">
        <v>23</v>
      </c>
      <c r="B37" s="1105"/>
      <c r="C37" s="1580"/>
      <c r="D37" s="1580"/>
      <c r="E37" s="2004">
        <v>1820.4</v>
      </c>
      <c r="F37" s="1570"/>
      <c r="G37" s="1580"/>
      <c r="H37" s="1580"/>
      <c r="I37" s="2004">
        <v>1496.6999999999998</v>
      </c>
      <c r="J37" s="1570"/>
      <c r="K37" s="1580"/>
      <c r="L37" s="1580"/>
      <c r="M37" s="2004">
        <v>143.4</v>
      </c>
      <c r="N37" s="1570"/>
      <c r="O37" s="1580"/>
      <c r="P37" s="1580"/>
      <c r="Q37" s="2004">
        <v>114.6</v>
      </c>
    </row>
    <row r="38" spans="1:33" s="220" customFormat="1" ht="15">
      <c r="A38" s="219" t="s">
        <v>19</v>
      </c>
      <c r="B38" s="1170"/>
      <c r="C38" s="1581"/>
      <c r="D38" s="1581"/>
      <c r="E38" s="1582">
        <f>SUM(E14:E37)</f>
        <v>50046</v>
      </c>
      <c r="F38" s="1581"/>
      <c r="G38" s="1581"/>
      <c r="H38" s="1581"/>
      <c r="I38" s="1582">
        <f>SUM(I14:I37)</f>
        <v>45021.599999999991</v>
      </c>
      <c r="J38" s="1581"/>
      <c r="K38" s="1581"/>
      <c r="L38" s="1581"/>
      <c r="M38" s="1582">
        <f>SUM(M14:M37)</f>
        <v>4898.3999999999987</v>
      </c>
      <c r="N38" s="1581"/>
      <c r="O38" s="1581"/>
      <c r="P38" s="1581"/>
      <c r="Q38" s="1582">
        <f>SUM(Q14:Q37)</f>
        <v>3370.1999999999994</v>
      </c>
    </row>
    <row r="39" spans="1:33" s="209" customFormat="1" ht="12.75" customHeight="1">
      <c r="A39" s="209" t="s">
        <v>20</v>
      </c>
      <c r="R39" s="1013"/>
      <c r="S39" s="1013"/>
      <c r="T39" s="1013"/>
      <c r="U39" s="1013"/>
      <c r="V39" s="1013"/>
      <c r="W39" s="1013"/>
      <c r="X39" s="1013"/>
      <c r="Y39" s="1013"/>
      <c r="Z39" s="1013"/>
      <c r="AA39" s="1013"/>
      <c r="AB39" s="1013"/>
      <c r="AC39" s="1013"/>
      <c r="AD39" s="1013"/>
      <c r="AE39" s="1013"/>
      <c r="AF39" s="1013"/>
      <c r="AG39" s="1013"/>
    </row>
    <row r="40" spans="1:33" s="209" customFormat="1" ht="12.75" customHeight="1">
      <c r="A40" s="209" t="s">
        <v>21</v>
      </c>
      <c r="R40" s="1013"/>
      <c r="S40" s="1013"/>
      <c r="T40" s="1013"/>
      <c r="U40" s="1013"/>
      <c r="V40" s="1013"/>
      <c r="W40" s="1013"/>
      <c r="X40" s="1013"/>
      <c r="Y40" s="1013"/>
      <c r="Z40" s="1013"/>
      <c r="AA40" s="1013"/>
      <c r="AB40" s="1013"/>
      <c r="AC40" s="1013"/>
      <c r="AD40" s="1013"/>
      <c r="AE40" s="1013"/>
      <c r="AF40" s="1013"/>
      <c r="AG40" s="1013"/>
    </row>
    <row r="41" spans="1:33">
      <c r="A41" s="209" t="s">
        <v>563</v>
      </c>
      <c r="K41" s="209"/>
      <c r="L41" s="209"/>
      <c r="M41" s="209"/>
      <c r="N41" s="209"/>
      <c r="O41" s="209"/>
      <c r="P41" s="209"/>
      <c r="Q41" s="209"/>
      <c r="R41" s="1014"/>
      <c r="S41" s="1014"/>
      <c r="T41" s="1014"/>
      <c r="U41" s="1014"/>
      <c r="V41" s="1014"/>
      <c r="W41" s="1014"/>
      <c r="X41" s="1014"/>
      <c r="Y41" s="1014"/>
      <c r="Z41" s="1014"/>
      <c r="AA41" s="1014"/>
      <c r="AB41" s="1014"/>
      <c r="AC41" s="1014"/>
      <c r="AD41" s="1014"/>
      <c r="AE41" s="1014"/>
      <c r="AF41" s="1014"/>
      <c r="AG41" s="1014"/>
    </row>
    <row r="42" spans="1:33">
      <c r="A42" s="209" t="s">
        <v>23</v>
      </c>
      <c r="R42" s="1014"/>
      <c r="S42" s="1014"/>
      <c r="T42" s="1014"/>
      <c r="U42" s="1014"/>
      <c r="V42" s="1014"/>
      <c r="W42" s="1014"/>
      <c r="X42" s="1014"/>
      <c r="Y42" s="1014"/>
      <c r="Z42" s="1014"/>
      <c r="AA42" s="1014"/>
      <c r="AB42" s="1014"/>
      <c r="AC42" s="1014"/>
      <c r="AD42" s="1014"/>
      <c r="AE42" s="1014"/>
      <c r="AF42" s="1014"/>
      <c r="AG42" s="1014"/>
    </row>
    <row r="43" spans="1:33">
      <c r="R43" s="1014"/>
      <c r="S43" s="1014"/>
      <c r="T43" s="1014"/>
      <c r="U43" s="1014"/>
      <c r="V43" s="1014"/>
      <c r="W43" s="1014"/>
      <c r="X43" s="1014"/>
      <c r="Y43" s="1014"/>
      <c r="Z43" s="1014"/>
      <c r="AA43" s="1014"/>
      <c r="AB43" s="1014"/>
      <c r="AC43" s="1014"/>
      <c r="AD43" s="1014"/>
      <c r="AE43" s="1014"/>
      <c r="AF43" s="1014"/>
      <c r="AG43" s="1014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234" customWidth="1"/>
    <col min="2" max="3" width="11.28515625" style="234" customWidth="1"/>
    <col min="4" max="4" width="11.28515625" style="234" hidden="1" customWidth="1"/>
    <col min="5" max="7" width="11.28515625" style="234" customWidth="1"/>
    <col min="8" max="8" width="11.28515625" style="234" hidden="1" customWidth="1"/>
    <col min="9" max="11" width="11.28515625" style="234" customWidth="1"/>
    <col min="12" max="12" width="11.28515625" style="234" hidden="1" customWidth="1"/>
    <col min="13" max="15" width="11.28515625" style="234" customWidth="1"/>
    <col min="16" max="16" width="11.28515625" style="234" hidden="1" customWidth="1"/>
    <col min="17" max="17" width="11.28515625" style="234" customWidth="1"/>
    <col min="18" max="16384" width="9.140625" style="234"/>
  </cols>
  <sheetData>
    <row r="1" spans="1:33" s="222" customFormat="1" ht="18.75" customHeight="1">
      <c r="B1" s="2379" t="s">
        <v>405</v>
      </c>
      <c r="C1" s="2087"/>
      <c r="D1" s="2087"/>
      <c r="E1" s="2087"/>
      <c r="F1" s="2087"/>
      <c r="J1" s="799" t="s">
        <v>171</v>
      </c>
      <c r="N1" s="2373" t="s">
        <v>252</v>
      </c>
      <c r="O1" s="2373"/>
      <c r="P1" s="2373"/>
      <c r="Q1" s="2373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222" customFormat="1" ht="10.5" customHeight="1">
      <c r="B2" s="2374" t="s">
        <v>1</v>
      </c>
      <c r="C2" s="2094"/>
      <c r="D2" s="2094"/>
      <c r="E2" s="2094"/>
      <c r="F2" s="2094"/>
      <c r="I2" s="222" t="s">
        <v>59</v>
      </c>
      <c r="N2" s="2374" t="s">
        <v>2</v>
      </c>
      <c r="O2" s="2375"/>
      <c r="P2" s="2375"/>
      <c r="Q2" s="2375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222" customFormat="1" ht="13.5" customHeight="1">
      <c r="N3" s="222" t="s">
        <v>3</v>
      </c>
      <c r="R3" s="1011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222" customFormat="1" ht="15" customHeight="1">
      <c r="B4" s="2378" t="s">
        <v>4</v>
      </c>
      <c r="C4" s="2087"/>
      <c r="D4" s="224"/>
      <c r="E4" s="1011"/>
      <c r="F4" s="1011"/>
      <c r="G4" s="1011"/>
      <c r="H4" s="1011"/>
      <c r="I4" s="888" t="s">
        <v>5</v>
      </c>
      <c r="J4" s="223"/>
      <c r="K4" s="223"/>
      <c r="L4" s="223"/>
      <c r="O4" s="225" t="s">
        <v>538</v>
      </c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222" customFormat="1" ht="9.75" customHeight="1">
      <c r="B5" s="2383" t="s">
        <v>7</v>
      </c>
      <c r="C5" s="2085"/>
      <c r="D5" s="223"/>
      <c r="E5" s="223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222" customFormat="1" ht="12" customHeight="1">
      <c r="A6" s="2376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222" customFormat="1" ht="15.75">
      <c r="A7" s="2377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222" customFormat="1" ht="9" customHeight="1">
      <c r="A8" s="1255" t="s">
        <v>321</v>
      </c>
      <c r="B8" s="1255" t="s">
        <v>322</v>
      </c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222" customFormat="1">
      <c r="A9" s="2380" t="s">
        <v>9</v>
      </c>
      <c r="B9" s="2370" t="s">
        <v>10</v>
      </c>
      <c r="C9" s="2371"/>
      <c r="D9" s="2371"/>
      <c r="E9" s="2371"/>
      <c r="F9" s="2371"/>
      <c r="G9" s="2371"/>
      <c r="H9" s="2371"/>
      <c r="I9" s="2372"/>
      <c r="J9" s="2370" t="s">
        <v>11</v>
      </c>
      <c r="K9" s="2371"/>
      <c r="L9" s="2371"/>
      <c r="M9" s="2371"/>
      <c r="N9" s="2371"/>
      <c r="O9" s="2371"/>
      <c r="P9" s="2371"/>
      <c r="Q9" s="2372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222" customFormat="1">
      <c r="A10" s="2381"/>
      <c r="B10" s="2309" t="s">
        <v>272</v>
      </c>
      <c r="C10" s="2368"/>
      <c r="D10" s="2368"/>
      <c r="E10" s="2369"/>
      <c r="F10" s="2309" t="s">
        <v>274</v>
      </c>
      <c r="G10" s="2101"/>
      <c r="H10" s="2101"/>
      <c r="I10" s="2102"/>
      <c r="J10" s="2309" t="s">
        <v>273</v>
      </c>
      <c r="K10" s="2368"/>
      <c r="L10" s="2368"/>
      <c r="M10" s="2369"/>
      <c r="N10" s="2309" t="s">
        <v>275</v>
      </c>
      <c r="O10" s="2368"/>
      <c r="P10" s="2368"/>
      <c r="Q10" s="2369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222" customFormat="1">
      <c r="A11" s="2381"/>
      <c r="B11" s="2309" t="s">
        <v>14</v>
      </c>
      <c r="C11" s="2368"/>
      <c r="E11" s="227">
        <v>6000</v>
      </c>
      <c r="F11" s="2309" t="s">
        <v>14</v>
      </c>
      <c r="G11" s="2368"/>
      <c r="H11" s="226"/>
      <c r="I11" s="227">
        <v>4000</v>
      </c>
      <c r="J11" s="2309" t="s">
        <v>14</v>
      </c>
      <c r="K11" s="2368"/>
      <c r="L11" s="226"/>
      <c r="M11" s="227">
        <f>E11</f>
        <v>6000</v>
      </c>
      <c r="N11" s="2309" t="s">
        <v>14</v>
      </c>
      <c r="O11" s="2368"/>
      <c r="P11" s="226"/>
      <c r="Q11" s="227">
        <f>I11</f>
        <v>4000</v>
      </c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229" customFormat="1" ht="35.25" customHeight="1">
      <c r="A12" s="2382"/>
      <c r="B12" s="228" t="s">
        <v>16</v>
      </c>
      <c r="C12" s="228" t="s">
        <v>17</v>
      </c>
      <c r="D12" s="228"/>
      <c r="E12" s="228" t="s">
        <v>18</v>
      </c>
      <c r="F12" s="228" t="s">
        <v>16</v>
      </c>
      <c r="G12" s="228" t="s">
        <v>17</v>
      </c>
      <c r="H12" s="228"/>
      <c r="I12" s="228" t="s">
        <v>18</v>
      </c>
      <c r="J12" s="228" t="s">
        <v>16</v>
      </c>
      <c r="K12" s="228" t="s">
        <v>17</v>
      </c>
      <c r="L12" s="228"/>
      <c r="M12" s="228" t="s">
        <v>18</v>
      </c>
      <c r="N12" s="228" t="s">
        <v>16</v>
      </c>
      <c r="O12" s="228" t="s">
        <v>17</v>
      </c>
      <c r="P12" s="228"/>
      <c r="Q12" s="228" t="s">
        <v>18</v>
      </c>
    </row>
    <row r="13" spans="1:33" s="231" customFormat="1" ht="11.25">
      <c r="A13" s="230">
        <v>1</v>
      </c>
      <c r="B13" s="230">
        <v>2</v>
      </c>
      <c r="C13" s="230">
        <v>3</v>
      </c>
      <c r="D13" s="230"/>
      <c r="E13" s="230">
        <v>4</v>
      </c>
      <c r="F13" s="230">
        <v>5</v>
      </c>
      <c r="G13" s="230">
        <v>6</v>
      </c>
      <c r="H13" s="230"/>
      <c r="I13" s="230">
        <v>7</v>
      </c>
      <c r="J13" s="230">
        <v>8</v>
      </c>
      <c r="K13" s="230">
        <v>9</v>
      </c>
      <c r="L13" s="230"/>
      <c r="M13" s="230">
        <v>10</v>
      </c>
      <c r="N13" s="230">
        <v>11</v>
      </c>
      <c r="O13" s="230">
        <v>12</v>
      </c>
      <c r="P13" s="230"/>
      <c r="Q13" s="230">
        <v>13</v>
      </c>
    </row>
    <row r="14" spans="1:33" s="229" customFormat="1" ht="15">
      <c r="A14" s="232">
        <v>0</v>
      </c>
      <c r="B14" s="1105"/>
      <c r="C14" s="1580"/>
      <c r="D14" s="1580"/>
      <c r="E14" s="2065">
        <v>2448</v>
      </c>
      <c r="F14" s="1871"/>
      <c r="G14" s="1581"/>
      <c r="H14" s="1581"/>
      <c r="I14" s="2065">
        <v>2005.1999999999998</v>
      </c>
      <c r="J14" s="1871"/>
      <c r="K14" s="1581"/>
      <c r="L14" s="1581"/>
      <c r="M14" s="2065">
        <v>264.59999999999997</v>
      </c>
      <c r="N14" s="1871"/>
      <c r="O14" s="1581"/>
      <c r="P14" s="1581"/>
      <c r="Q14" s="2065">
        <v>294</v>
      </c>
    </row>
    <row r="15" spans="1:33" s="1435" customFormat="1" ht="15">
      <c r="A15" s="1434">
        <v>1</v>
      </c>
      <c r="B15" s="1105"/>
      <c r="C15" s="1580"/>
      <c r="D15" s="1580"/>
      <c r="E15" s="2065">
        <v>2283.8999999999996</v>
      </c>
      <c r="F15" s="1871"/>
      <c r="G15" s="1581"/>
      <c r="H15" s="1581"/>
      <c r="I15" s="2065">
        <v>1868.7</v>
      </c>
      <c r="J15" s="1871"/>
      <c r="K15" s="1581"/>
      <c r="L15" s="1581"/>
      <c r="M15" s="2065">
        <v>255.89999999999998</v>
      </c>
      <c r="N15" s="1871"/>
      <c r="O15" s="1581"/>
      <c r="P15" s="1581"/>
      <c r="Q15" s="2065">
        <v>285.89999999999998</v>
      </c>
    </row>
    <row r="16" spans="1:33" s="229" customFormat="1" ht="15">
      <c r="A16" s="232">
        <v>2</v>
      </c>
      <c r="B16" s="1105"/>
      <c r="C16" s="1580"/>
      <c r="D16" s="1580"/>
      <c r="E16" s="2065">
        <v>2237.3999999999996</v>
      </c>
      <c r="F16" s="1871"/>
      <c r="G16" s="1581"/>
      <c r="H16" s="1581"/>
      <c r="I16" s="2065">
        <v>1750.8</v>
      </c>
      <c r="J16" s="1871"/>
      <c r="K16" s="1581"/>
      <c r="L16" s="1581"/>
      <c r="M16" s="2065">
        <v>233.7</v>
      </c>
      <c r="N16" s="1871"/>
      <c r="O16" s="1581"/>
      <c r="P16" s="1581"/>
      <c r="Q16" s="2065">
        <v>268.2</v>
      </c>
    </row>
    <row r="17" spans="1:17" s="229" customFormat="1" ht="15">
      <c r="A17" s="232">
        <v>3</v>
      </c>
      <c r="B17" s="1105"/>
      <c r="C17" s="1580"/>
      <c r="D17" s="1580"/>
      <c r="E17" s="2065">
        <v>2234.1000000000004</v>
      </c>
      <c r="F17" s="1871"/>
      <c r="G17" s="1581"/>
      <c r="H17" s="1581"/>
      <c r="I17" s="2065">
        <v>1771.8000000000002</v>
      </c>
      <c r="J17" s="1871"/>
      <c r="K17" s="1581"/>
      <c r="L17" s="1581"/>
      <c r="M17" s="2065">
        <v>228</v>
      </c>
      <c r="N17" s="1871"/>
      <c r="O17" s="1581"/>
      <c r="P17" s="1581"/>
      <c r="Q17" s="2065">
        <v>267.89999999999998</v>
      </c>
    </row>
    <row r="18" spans="1:17" s="229" customFormat="1" ht="15">
      <c r="A18" s="232">
        <v>4</v>
      </c>
      <c r="B18" s="1105"/>
      <c r="C18" s="1580"/>
      <c r="D18" s="1580"/>
      <c r="E18" s="2065">
        <v>2314.8000000000002</v>
      </c>
      <c r="F18" s="1871"/>
      <c r="G18" s="1581"/>
      <c r="H18" s="1581"/>
      <c r="I18" s="2065">
        <v>1848.9</v>
      </c>
      <c r="J18" s="1871"/>
      <c r="K18" s="1581"/>
      <c r="L18" s="1581"/>
      <c r="M18" s="2065">
        <v>207.6</v>
      </c>
      <c r="N18" s="1871"/>
      <c r="O18" s="1581"/>
      <c r="P18" s="1581"/>
      <c r="Q18" s="2065">
        <v>261.89999999999998</v>
      </c>
    </row>
    <row r="19" spans="1:17" s="229" customFormat="1" ht="15">
      <c r="A19" s="232">
        <v>5</v>
      </c>
      <c r="B19" s="1105"/>
      <c r="C19" s="1580"/>
      <c r="D19" s="1580"/>
      <c r="E19" s="2065">
        <v>2536.1999999999998</v>
      </c>
      <c r="F19" s="1871"/>
      <c r="G19" s="1581"/>
      <c r="H19" s="1581"/>
      <c r="I19" s="2065">
        <v>2088.9</v>
      </c>
      <c r="J19" s="1871"/>
      <c r="K19" s="1581"/>
      <c r="L19" s="1581"/>
      <c r="M19" s="2065">
        <v>224.39999999999998</v>
      </c>
      <c r="N19" s="1871"/>
      <c r="O19" s="1581"/>
      <c r="P19" s="1581"/>
      <c r="Q19" s="2065">
        <v>269.39999999999998</v>
      </c>
    </row>
    <row r="20" spans="1:17" s="229" customFormat="1" ht="15">
      <c r="A20" s="232">
        <v>6</v>
      </c>
      <c r="B20" s="1105"/>
      <c r="C20" s="1580"/>
      <c r="D20" s="1580"/>
      <c r="E20" s="2065">
        <v>2862.6000000000004</v>
      </c>
      <c r="F20" s="1871"/>
      <c r="G20" s="1581"/>
      <c r="H20" s="1581"/>
      <c r="I20" s="2065">
        <v>2520.9</v>
      </c>
      <c r="J20" s="1871"/>
      <c r="K20" s="1581"/>
      <c r="L20" s="1581"/>
      <c r="M20" s="2065">
        <v>243.89999999999998</v>
      </c>
      <c r="N20" s="1871"/>
      <c r="O20" s="1581"/>
      <c r="P20" s="1581"/>
      <c r="Q20" s="2065">
        <v>306.89999999999998</v>
      </c>
    </row>
    <row r="21" spans="1:17" s="229" customFormat="1" ht="15">
      <c r="A21" s="232">
        <v>7</v>
      </c>
      <c r="B21" s="1105"/>
      <c r="C21" s="1580"/>
      <c r="D21" s="1580"/>
      <c r="E21" s="2065">
        <v>3296.1</v>
      </c>
      <c r="F21" s="1871"/>
      <c r="G21" s="1581"/>
      <c r="H21" s="1581"/>
      <c r="I21" s="2065">
        <v>2835.3</v>
      </c>
      <c r="J21" s="1871"/>
      <c r="K21" s="1581"/>
      <c r="L21" s="1581"/>
      <c r="M21" s="2065">
        <v>306</v>
      </c>
      <c r="N21" s="1871"/>
      <c r="O21" s="1581"/>
      <c r="P21" s="1581"/>
      <c r="Q21" s="2065">
        <v>375.6</v>
      </c>
    </row>
    <row r="22" spans="1:17" s="229" customFormat="1" ht="15">
      <c r="A22" s="232">
        <v>8</v>
      </c>
      <c r="B22" s="1105"/>
      <c r="C22" s="1580"/>
      <c r="D22" s="1580"/>
      <c r="E22" s="2065">
        <v>3608.7</v>
      </c>
      <c r="F22" s="1871"/>
      <c r="G22" s="1581"/>
      <c r="H22" s="1581"/>
      <c r="I22" s="2065">
        <v>3243.6</v>
      </c>
      <c r="J22" s="1871"/>
      <c r="K22" s="1581"/>
      <c r="L22" s="1581"/>
      <c r="M22" s="2065">
        <v>363.6</v>
      </c>
      <c r="N22" s="1871"/>
      <c r="O22" s="1581"/>
      <c r="P22" s="1581"/>
      <c r="Q22" s="2065">
        <v>405.3</v>
      </c>
    </row>
    <row r="23" spans="1:17" s="229" customFormat="1" ht="15">
      <c r="A23" s="232">
        <v>9</v>
      </c>
      <c r="B23" s="1105"/>
      <c r="C23" s="1580"/>
      <c r="D23" s="1580"/>
      <c r="E23" s="2065">
        <v>3787.2</v>
      </c>
      <c r="F23" s="1871"/>
      <c r="G23" s="1581"/>
      <c r="H23" s="1581"/>
      <c r="I23" s="2065">
        <v>3369.3</v>
      </c>
      <c r="J23" s="1871"/>
      <c r="K23" s="1581"/>
      <c r="L23" s="1581"/>
      <c r="M23" s="2065">
        <v>369.6</v>
      </c>
      <c r="N23" s="1871"/>
      <c r="O23" s="1581"/>
      <c r="P23" s="1581"/>
      <c r="Q23" s="2065">
        <v>419.4</v>
      </c>
    </row>
    <row r="24" spans="1:17" s="229" customFormat="1" ht="15">
      <c r="A24" s="232">
        <v>10</v>
      </c>
      <c r="B24" s="1105"/>
      <c r="C24" s="1580"/>
      <c r="D24" s="1580"/>
      <c r="E24" s="2065">
        <v>3858</v>
      </c>
      <c r="F24" s="1871"/>
      <c r="G24" s="1581"/>
      <c r="H24" s="1581"/>
      <c r="I24" s="2065">
        <v>3459.6</v>
      </c>
      <c r="J24" s="1871"/>
      <c r="K24" s="1581"/>
      <c r="L24" s="1581"/>
      <c r="M24" s="2065">
        <v>357</v>
      </c>
      <c r="N24" s="1871"/>
      <c r="O24" s="1581"/>
      <c r="P24" s="1581"/>
      <c r="Q24" s="2065">
        <v>428.1</v>
      </c>
    </row>
    <row r="25" spans="1:17" s="229" customFormat="1" ht="15">
      <c r="A25" s="232">
        <v>11</v>
      </c>
      <c r="B25" s="1105"/>
      <c r="C25" s="1580"/>
      <c r="D25" s="1580"/>
      <c r="E25" s="2065">
        <v>3847.5</v>
      </c>
      <c r="F25" s="1871"/>
      <c r="G25" s="1581"/>
      <c r="H25" s="1581"/>
      <c r="I25" s="2065">
        <v>3416.7</v>
      </c>
      <c r="J25" s="1871"/>
      <c r="K25" s="1581"/>
      <c r="L25" s="1581"/>
      <c r="M25" s="2065">
        <v>369</v>
      </c>
      <c r="N25" s="1871"/>
      <c r="O25" s="1581"/>
      <c r="P25" s="1581"/>
      <c r="Q25" s="2065">
        <v>430.5</v>
      </c>
    </row>
    <row r="26" spans="1:17" s="229" customFormat="1" ht="15">
      <c r="A26" s="232">
        <v>12</v>
      </c>
      <c r="B26" s="1105"/>
      <c r="C26" s="1580"/>
      <c r="D26" s="1580"/>
      <c r="E26" s="2065">
        <v>3799.5</v>
      </c>
      <c r="F26" s="1871"/>
      <c r="G26" s="1581"/>
      <c r="H26" s="1581"/>
      <c r="I26" s="2065">
        <v>3393.6000000000004</v>
      </c>
      <c r="J26" s="1871"/>
      <c r="K26" s="1581"/>
      <c r="L26" s="1581"/>
      <c r="M26" s="2065">
        <v>342.6</v>
      </c>
      <c r="N26" s="1871"/>
      <c r="O26" s="1581"/>
      <c r="P26" s="1581"/>
      <c r="Q26" s="2065">
        <v>472.5</v>
      </c>
    </row>
    <row r="27" spans="1:17" s="229" customFormat="1" ht="15">
      <c r="A27" s="232">
        <v>13</v>
      </c>
      <c r="B27" s="1105"/>
      <c r="C27" s="1580"/>
      <c r="D27" s="1580"/>
      <c r="E27" s="2065">
        <v>3826.2</v>
      </c>
      <c r="F27" s="1871"/>
      <c r="G27" s="1581"/>
      <c r="H27" s="1581"/>
      <c r="I27" s="2065">
        <v>3385.8</v>
      </c>
      <c r="J27" s="1871"/>
      <c r="K27" s="1581"/>
      <c r="L27" s="1581"/>
      <c r="M27" s="2065">
        <v>372.9</v>
      </c>
      <c r="N27" s="1871"/>
      <c r="O27" s="1581"/>
      <c r="P27" s="1581"/>
      <c r="Q27" s="2065">
        <v>441</v>
      </c>
    </row>
    <row r="28" spans="1:17" s="229" customFormat="1" ht="15">
      <c r="A28" s="232">
        <v>14</v>
      </c>
      <c r="B28" s="1105"/>
      <c r="C28" s="1580"/>
      <c r="D28" s="1580"/>
      <c r="E28" s="2065">
        <v>3827.1</v>
      </c>
      <c r="F28" s="1871"/>
      <c r="G28" s="1581"/>
      <c r="H28" s="1581"/>
      <c r="I28" s="2065">
        <v>3439.8</v>
      </c>
      <c r="J28" s="1871"/>
      <c r="K28" s="1581"/>
      <c r="L28" s="1581"/>
      <c r="M28" s="2065">
        <v>354.6</v>
      </c>
      <c r="N28" s="1871"/>
      <c r="O28" s="1581"/>
      <c r="P28" s="1581"/>
      <c r="Q28" s="2065">
        <v>424.20000000000005</v>
      </c>
    </row>
    <row r="29" spans="1:17" s="229" customFormat="1" ht="15">
      <c r="A29" s="232">
        <v>15</v>
      </c>
      <c r="B29" s="1105"/>
      <c r="C29" s="1580"/>
      <c r="D29" s="1580"/>
      <c r="E29" s="2065">
        <v>4004.4000000000005</v>
      </c>
      <c r="F29" s="1871"/>
      <c r="G29" s="1581"/>
      <c r="H29" s="1581"/>
      <c r="I29" s="2065">
        <v>3602.1</v>
      </c>
      <c r="J29" s="1871"/>
      <c r="K29" s="1581"/>
      <c r="L29" s="1581"/>
      <c r="M29" s="2065">
        <v>366.6</v>
      </c>
      <c r="N29" s="1871"/>
      <c r="O29" s="1581"/>
      <c r="P29" s="1581"/>
      <c r="Q29" s="2065">
        <v>414.9</v>
      </c>
    </row>
    <row r="30" spans="1:17" s="229" customFormat="1" ht="15">
      <c r="A30" s="232">
        <v>16</v>
      </c>
      <c r="B30" s="1105"/>
      <c r="C30" s="1580"/>
      <c r="D30" s="1580"/>
      <c r="E30" s="2065">
        <v>4240.5</v>
      </c>
      <c r="F30" s="1871"/>
      <c r="G30" s="1581"/>
      <c r="H30" s="1581"/>
      <c r="I30" s="2065">
        <v>3769.5</v>
      </c>
      <c r="J30" s="1871"/>
      <c r="K30" s="1581"/>
      <c r="L30" s="1581"/>
      <c r="M30" s="2065">
        <v>397.20000000000005</v>
      </c>
      <c r="N30" s="1871"/>
      <c r="O30" s="1581"/>
      <c r="P30" s="1581"/>
      <c r="Q30" s="2065">
        <v>426.6</v>
      </c>
    </row>
    <row r="31" spans="1:17" s="233" customFormat="1" ht="15">
      <c r="A31" s="232">
        <v>17</v>
      </c>
      <c r="B31" s="1105"/>
      <c r="C31" s="1580"/>
      <c r="D31" s="1580"/>
      <c r="E31" s="2065">
        <v>4244.7</v>
      </c>
      <c r="F31" s="1871"/>
      <c r="G31" s="1581"/>
      <c r="H31" s="1581"/>
      <c r="I31" s="2065">
        <v>3915.8999999999996</v>
      </c>
      <c r="J31" s="1871"/>
      <c r="K31" s="1581"/>
      <c r="L31" s="1581"/>
      <c r="M31" s="2065">
        <v>393.9</v>
      </c>
      <c r="N31" s="1871"/>
      <c r="O31" s="1581"/>
      <c r="P31" s="1581"/>
      <c r="Q31" s="2065">
        <v>468.6</v>
      </c>
    </row>
    <row r="32" spans="1:17" s="233" customFormat="1" ht="15">
      <c r="A32" s="232">
        <v>18</v>
      </c>
      <c r="B32" s="1105"/>
      <c r="C32" s="1580"/>
      <c r="D32" s="1580"/>
      <c r="E32" s="2065">
        <v>4159.2</v>
      </c>
      <c r="F32" s="1871"/>
      <c r="G32" s="1581"/>
      <c r="H32" s="1581"/>
      <c r="I32" s="2065">
        <v>3995.1</v>
      </c>
      <c r="J32" s="1871"/>
      <c r="K32" s="1581"/>
      <c r="L32" s="1581"/>
      <c r="M32" s="2065">
        <v>333</v>
      </c>
      <c r="N32" s="1871"/>
      <c r="O32" s="1581"/>
      <c r="P32" s="1581"/>
      <c r="Q32" s="2065">
        <v>465.9</v>
      </c>
    </row>
    <row r="33" spans="1:33" s="233" customFormat="1" ht="15">
      <c r="A33" s="232">
        <v>19</v>
      </c>
      <c r="B33" s="1105"/>
      <c r="C33" s="1580"/>
      <c r="D33" s="1580"/>
      <c r="E33" s="2065">
        <v>4012.8</v>
      </c>
      <c r="F33" s="1871"/>
      <c r="G33" s="1581"/>
      <c r="H33" s="1581"/>
      <c r="I33" s="2065">
        <v>3968.7</v>
      </c>
      <c r="J33" s="1871"/>
      <c r="K33" s="1581"/>
      <c r="L33" s="1581"/>
      <c r="M33" s="2065">
        <v>334.79999999999995</v>
      </c>
      <c r="N33" s="1871"/>
      <c r="O33" s="1581"/>
      <c r="P33" s="1581"/>
      <c r="Q33" s="2065">
        <v>483.9</v>
      </c>
    </row>
    <row r="34" spans="1:33" s="233" customFormat="1" ht="15">
      <c r="A34" s="232">
        <v>20</v>
      </c>
      <c r="B34" s="1105"/>
      <c r="C34" s="1580"/>
      <c r="D34" s="1580"/>
      <c r="E34" s="2065">
        <v>3723</v>
      </c>
      <c r="F34" s="1871"/>
      <c r="G34" s="1581"/>
      <c r="H34" s="1581"/>
      <c r="I34" s="2065">
        <v>3748.5</v>
      </c>
      <c r="J34" s="1871"/>
      <c r="K34" s="1581"/>
      <c r="L34" s="1581"/>
      <c r="M34" s="2065">
        <v>349.79999999999995</v>
      </c>
      <c r="N34" s="1871"/>
      <c r="O34" s="1581"/>
      <c r="P34" s="1581"/>
      <c r="Q34" s="2065">
        <v>448.20000000000005</v>
      </c>
    </row>
    <row r="35" spans="1:33" s="233" customFormat="1" ht="15">
      <c r="A35" s="232">
        <v>21</v>
      </c>
      <c r="B35" s="1105"/>
      <c r="C35" s="1580"/>
      <c r="D35" s="1580"/>
      <c r="E35" s="2065">
        <v>3392.1000000000004</v>
      </c>
      <c r="F35" s="1871"/>
      <c r="G35" s="1581"/>
      <c r="H35" s="1581"/>
      <c r="I35" s="2065">
        <v>3477.3</v>
      </c>
      <c r="J35" s="1871"/>
      <c r="K35" s="1581"/>
      <c r="L35" s="1581"/>
      <c r="M35" s="2065">
        <v>291.89999999999998</v>
      </c>
      <c r="N35" s="1871"/>
      <c r="O35" s="1581"/>
      <c r="P35" s="1581"/>
      <c r="Q35" s="2065">
        <v>404.70000000000005</v>
      </c>
    </row>
    <row r="36" spans="1:33" s="233" customFormat="1" ht="15">
      <c r="A36" s="232">
        <v>22</v>
      </c>
      <c r="B36" s="1105"/>
      <c r="C36" s="1580"/>
      <c r="D36" s="1580"/>
      <c r="E36" s="2065">
        <v>3047.3999999999996</v>
      </c>
      <c r="F36" s="1871"/>
      <c r="G36" s="1581"/>
      <c r="H36" s="1581"/>
      <c r="I36" s="2065">
        <v>2988.6000000000004</v>
      </c>
      <c r="J36" s="1871"/>
      <c r="K36" s="1581"/>
      <c r="L36" s="1581"/>
      <c r="M36" s="2065">
        <v>258</v>
      </c>
      <c r="N36" s="1871"/>
      <c r="O36" s="1581"/>
      <c r="P36" s="1581"/>
      <c r="Q36" s="2065">
        <v>347.1</v>
      </c>
    </row>
    <row r="37" spans="1:33" s="233" customFormat="1" ht="15">
      <c r="A37" s="232">
        <v>23</v>
      </c>
      <c r="B37" s="1105"/>
      <c r="C37" s="1580"/>
      <c r="D37" s="1580"/>
      <c r="E37" s="2065">
        <v>2693.7</v>
      </c>
      <c r="F37" s="1871"/>
      <c r="G37" s="1581"/>
      <c r="H37" s="1581"/>
      <c r="I37" s="2065">
        <v>2495.6999999999998</v>
      </c>
      <c r="J37" s="1871"/>
      <c r="K37" s="1581"/>
      <c r="L37" s="1581"/>
      <c r="M37" s="2065">
        <v>237.89999999999998</v>
      </c>
      <c r="N37" s="1871"/>
      <c r="O37" s="1581"/>
      <c r="P37" s="1581"/>
      <c r="Q37" s="2065">
        <v>309.60000000000002</v>
      </c>
    </row>
    <row r="38" spans="1:33" s="233" customFormat="1" ht="15">
      <c r="A38" s="232" t="s">
        <v>19</v>
      </c>
      <c r="B38" s="1170"/>
      <c r="C38" s="1581"/>
      <c r="D38" s="1581"/>
      <c r="E38" s="1582">
        <f>SUM(E14:E37)</f>
        <v>80285.099999999991</v>
      </c>
      <c r="F38" s="1581"/>
      <c r="G38" s="1581"/>
      <c r="H38" s="1581"/>
      <c r="I38" s="1582">
        <f>SUM(I14:I37)</f>
        <v>72360.3</v>
      </c>
      <c r="J38" s="1581"/>
      <c r="K38" s="1581"/>
      <c r="L38" s="1581"/>
      <c r="M38" s="1582">
        <f>SUM(M14:M37)</f>
        <v>7456.4999999999991</v>
      </c>
      <c r="N38" s="1581"/>
      <c r="O38" s="1581"/>
      <c r="P38" s="1581"/>
      <c r="Q38" s="1582">
        <f>SUM(Q14:Q37)</f>
        <v>9120.3000000000011</v>
      </c>
    </row>
    <row r="39" spans="1:33" s="222" customFormat="1" ht="12.75" customHeight="1">
      <c r="A39" s="222" t="s">
        <v>20</v>
      </c>
      <c r="R39" s="1011"/>
      <c r="S39" s="1011"/>
      <c r="T39" s="1011"/>
      <c r="U39" s="1011"/>
      <c r="V39" s="1011"/>
      <c r="W39" s="1011"/>
      <c r="X39" s="1011"/>
      <c r="Y39" s="1011"/>
      <c r="Z39" s="1011"/>
      <c r="AA39" s="1011"/>
      <c r="AB39" s="1011"/>
      <c r="AC39" s="1011"/>
      <c r="AD39" s="1011"/>
      <c r="AE39" s="1011"/>
      <c r="AF39" s="1011"/>
      <c r="AG39" s="1011"/>
    </row>
    <row r="40" spans="1:33" s="222" customFormat="1" ht="12.75" customHeight="1">
      <c r="A40" s="222" t="s">
        <v>21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>
      <c r="A41" s="222" t="s">
        <v>563</v>
      </c>
      <c r="K41" s="222"/>
      <c r="L41" s="222"/>
      <c r="M41" s="222"/>
      <c r="N41" s="222"/>
      <c r="O41" s="222"/>
      <c r="P41" s="222"/>
      <c r="Q41" s="222"/>
      <c r="R41" s="1012"/>
      <c r="S41" s="1012"/>
      <c r="T41" s="1012"/>
      <c r="U41" s="1012"/>
      <c r="V41" s="1012"/>
      <c r="W41" s="1012"/>
      <c r="X41" s="1012"/>
      <c r="Y41" s="1012"/>
      <c r="Z41" s="1012"/>
      <c r="AA41" s="1012"/>
      <c r="AB41" s="1012"/>
      <c r="AC41" s="1012"/>
      <c r="AD41" s="1012"/>
      <c r="AE41" s="1012"/>
      <c r="AF41" s="1012"/>
      <c r="AG41" s="1012"/>
    </row>
    <row r="42" spans="1:33">
      <c r="A42" s="222" t="s">
        <v>23</v>
      </c>
      <c r="R42" s="1012"/>
      <c r="S42" s="1012"/>
      <c r="T42" s="1012"/>
      <c r="U42" s="1012"/>
      <c r="V42" s="1012"/>
      <c r="W42" s="1012"/>
      <c r="X42" s="1012"/>
      <c r="Y42" s="1012"/>
      <c r="Z42" s="1012"/>
      <c r="AA42" s="1012"/>
      <c r="AB42" s="1012"/>
      <c r="AC42" s="1012"/>
      <c r="AD42" s="1012"/>
      <c r="AE42" s="1012"/>
      <c r="AF42" s="1012"/>
      <c r="AG42" s="1012"/>
    </row>
    <row r="43" spans="1:33">
      <c r="R43" s="1012"/>
      <c r="S43" s="1012"/>
      <c r="T43" s="1012"/>
      <c r="U43" s="1012"/>
      <c r="V43" s="1012"/>
      <c r="W43" s="1012"/>
      <c r="X43" s="1012"/>
      <c r="Y43" s="1012"/>
      <c r="Z43" s="1012"/>
      <c r="AA43" s="1012"/>
      <c r="AB43" s="1012"/>
      <c r="AC43" s="1012"/>
      <c r="AD43" s="1012"/>
      <c r="AE43" s="1012"/>
      <c r="AF43" s="1012"/>
      <c r="AG43" s="1012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247" customWidth="1"/>
    <col min="2" max="3" width="11.28515625" style="247" customWidth="1"/>
    <col min="4" max="4" width="11.28515625" style="247" hidden="1" customWidth="1"/>
    <col min="5" max="7" width="11.28515625" style="247" customWidth="1"/>
    <col min="8" max="8" width="11.28515625" style="247" hidden="1" customWidth="1"/>
    <col min="9" max="11" width="11.28515625" style="247" customWidth="1"/>
    <col min="12" max="12" width="11.28515625" style="247" hidden="1" customWidth="1"/>
    <col min="13" max="15" width="11.28515625" style="247" customWidth="1"/>
    <col min="16" max="16" width="11.28515625" style="247" hidden="1" customWidth="1"/>
    <col min="17" max="17" width="11.28515625" style="247" customWidth="1"/>
    <col min="18" max="16384" width="9.140625" style="247"/>
  </cols>
  <sheetData>
    <row r="1" spans="1:33" s="235" customFormat="1" ht="18.75" customHeight="1">
      <c r="B1" s="2394" t="s">
        <v>405</v>
      </c>
      <c r="C1" s="2087"/>
      <c r="D1" s="2087"/>
      <c r="E1" s="2087"/>
      <c r="F1" s="2087"/>
      <c r="J1" s="799" t="s">
        <v>171</v>
      </c>
      <c r="N1" s="2350" t="s">
        <v>60</v>
      </c>
      <c r="O1" s="2350"/>
      <c r="P1" s="2350"/>
      <c r="Q1" s="2350"/>
      <c r="R1" s="1009"/>
      <c r="S1" s="1009"/>
      <c r="T1" s="1009"/>
      <c r="U1" s="1009"/>
      <c r="V1" s="1009"/>
      <c r="W1" s="1009"/>
      <c r="X1" s="1009"/>
      <c r="Y1" s="1009"/>
      <c r="Z1" s="1009"/>
      <c r="AA1" s="1009"/>
      <c r="AB1" s="1009"/>
      <c r="AC1" s="1009"/>
      <c r="AD1" s="1009"/>
      <c r="AE1" s="1009"/>
      <c r="AF1" s="1009"/>
      <c r="AG1" s="1009"/>
    </row>
    <row r="2" spans="1:33" s="235" customFormat="1" ht="10.5" customHeight="1">
      <c r="B2" s="2390" t="s">
        <v>1</v>
      </c>
      <c r="C2" s="2094"/>
      <c r="D2" s="2094"/>
      <c r="E2" s="2094"/>
      <c r="F2" s="2094"/>
      <c r="I2" s="235" t="s">
        <v>28</v>
      </c>
      <c r="N2" s="2390" t="s">
        <v>2</v>
      </c>
      <c r="O2" s="2391"/>
      <c r="P2" s="2391"/>
      <c r="Q2" s="2391"/>
      <c r="R2" s="1009"/>
      <c r="S2" s="1009"/>
      <c r="T2" s="1009"/>
      <c r="U2" s="1009"/>
      <c r="V2" s="1009"/>
      <c r="W2" s="1009"/>
      <c r="X2" s="1009"/>
      <c r="Y2" s="1009"/>
      <c r="Z2" s="1009"/>
      <c r="AA2" s="1009"/>
      <c r="AB2" s="1009"/>
      <c r="AC2" s="1009"/>
      <c r="AD2" s="1009"/>
      <c r="AE2" s="1009"/>
      <c r="AF2" s="1009"/>
      <c r="AG2" s="1009"/>
    </row>
    <row r="3" spans="1:33" s="235" customFormat="1" ht="13.5" customHeight="1">
      <c r="N3" s="235" t="s">
        <v>3</v>
      </c>
      <c r="R3" s="1009"/>
      <c r="S3" s="1009"/>
      <c r="T3" s="1009"/>
      <c r="U3" s="1009"/>
      <c r="V3" s="1009"/>
      <c r="W3" s="1009"/>
      <c r="X3" s="1009"/>
      <c r="Y3" s="1009"/>
      <c r="Z3" s="1009"/>
      <c r="AA3" s="1009"/>
      <c r="AB3" s="1009"/>
      <c r="AC3" s="1009"/>
      <c r="AD3" s="1009"/>
      <c r="AE3" s="1009"/>
      <c r="AF3" s="1009"/>
      <c r="AG3" s="1009"/>
    </row>
    <row r="4" spans="1:33" s="235" customFormat="1" ht="15" customHeight="1">
      <c r="B4" s="2393" t="s">
        <v>4</v>
      </c>
      <c r="C4" s="2087"/>
      <c r="D4" s="237"/>
      <c r="E4" s="1009"/>
      <c r="F4" s="1009"/>
      <c r="G4" s="1009"/>
      <c r="H4" s="1009"/>
      <c r="I4" s="889" t="s">
        <v>5</v>
      </c>
      <c r="J4" s="236"/>
      <c r="K4" s="236"/>
      <c r="L4" s="236"/>
      <c r="O4" s="238" t="s">
        <v>61</v>
      </c>
      <c r="R4" s="1009"/>
      <c r="S4" s="1009"/>
      <c r="T4" s="1009"/>
      <c r="U4" s="1009"/>
      <c r="V4" s="1009"/>
      <c r="W4" s="1009"/>
      <c r="X4" s="1009"/>
      <c r="Y4" s="1009"/>
      <c r="Z4" s="1009"/>
      <c r="AA4" s="1009"/>
      <c r="AB4" s="1009"/>
      <c r="AC4" s="1009"/>
      <c r="AD4" s="1009"/>
      <c r="AE4" s="1009"/>
      <c r="AF4" s="1009"/>
      <c r="AG4" s="1009"/>
    </row>
    <row r="5" spans="1:33" s="235" customFormat="1" ht="9.75" customHeight="1">
      <c r="B5" s="2398" t="s">
        <v>7</v>
      </c>
      <c r="C5" s="2085"/>
      <c r="D5" s="236"/>
      <c r="E5" s="236"/>
      <c r="R5" s="1009"/>
      <c r="S5" s="1009"/>
      <c r="T5" s="1009"/>
      <c r="U5" s="1009"/>
      <c r="V5" s="1009"/>
      <c r="W5" s="1009"/>
      <c r="X5" s="1009"/>
      <c r="Y5" s="1009"/>
      <c r="Z5" s="1009"/>
      <c r="AA5" s="1009"/>
      <c r="AB5" s="1009"/>
      <c r="AC5" s="1009"/>
      <c r="AD5" s="1009"/>
      <c r="AE5" s="1009"/>
      <c r="AF5" s="1009"/>
      <c r="AG5" s="1009"/>
    </row>
    <row r="6" spans="1:33" s="235" customFormat="1" ht="12" customHeight="1">
      <c r="A6" s="2392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09"/>
      <c r="S6" s="1009"/>
      <c r="T6" s="1009"/>
      <c r="U6" s="1009"/>
      <c r="V6" s="1009"/>
      <c r="W6" s="1009"/>
      <c r="X6" s="1009"/>
      <c r="Y6" s="1009"/>
      <c r="Z6" s="1009"/>
      <c r="AA6" s="1009"/>
      <c r="AB6" s="1009"/>
      <c r="AC6" s="1009"/>
      <c r="AD6" s="1009"/>
      <c r="AE6" s="1009"/>
      <c r="AF6" s="1009"/>
      <c r="AG6" s="1009"/>
    </row>
    <row r="7" spans="1:33" s="235" customFormat="1" ht="15.75">
      <c r="A7" s="2361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09"/>
      <c r="S7" s="1009"/>
      <c r="T7" s="1009"/>
      <c r="U7" s="1009"/>
      <c r="V7" s="1009"/>
      <c r="W7" s="1009"/>
      <c r="X7" s="1009"/>
      <c r="Y7" s="1009"/>
      <c r="Z7" s="1009"/>
      <c r="AA7" s="1009"/>
      <c r="AB7" s="1009"/>
      <c r="AC7" s="1009"/>
      <c r="AD7" s="1009"/>
      <c r="AE7" s="1009"/>
      <c r="AF7" s="1009"/>
      <c r="AG7" s="1009"/>
    </row>
    <row r="8" spans="1:33" s="235" customFormat="1" ht="9" customHeight="1">
      <c r="A8" s="1255">
        <v>30</v>
      </c>
      <c r="B8" s="1255">
        <v>49</v>
      </c>
      <c r="R8" s="1009"/>
      <c r="S8" s="1009"/>
      <c r="T8" s="1009"/>
      <c r="U8" s="1009"/>
      <c r="V8" s="1009"/>
      <c r="W8" s="1009"/>
      <c r="X8" s="1009"/>
      <c r="Y8" s="1009"/>
      <c r="Z8" s="1009"/>
      <c r="AA8" s="1009"/>
      <c r="AB8" s="1009"/>
      <c r="AC8" s="1009"/>
      <c r="AD8" s="1009"/>
      <c r="AE8" s="1009"/>
      <c r="AF8" s="1009"/>
      <c r="AG8" s="1009"/>
    </row>
    <row r="9" spans="1:33" s="235" customFormat="1">
      <c r="A9" s="2395" t="s">
        <v>9</v>
      </c>
      <c r="B9" s="2387" t="s">
        <v>10</v>
      </c>
      <c r="C9" s="2388"/>
      <c r="D9" s="2388"/>
      <c r="E9" s="2388"/>
      <c r="F9" s="2388"/>
      <c r="G9" s="2388"/>
      <c r="H9" s="2388"/>
      <c r="I9" s="2389"/>
      <c r="J9" s="2387" t="s">
        <v>11</v>
      </c>
      <c r="K9" s="2388"/>
      <c r="L9" s="2388"/>
      <c r="M9" s="2388"/>
      <c r="N9" s="2388"/>
      <c r="O9" s="2388"/>
      <c r="P9" s="2388"/>
      <c r="Q9" s="2389"/>
      <c r="R9" s="1009"/>
      <c r="S9" s="1009"/>
      <c r="T9" s="1009"/>
      <c r="U9" s="1009"/>
      <c r="V9" s="1009"/>
      <c r="W9" s="1009"/>
      <c r="X9" s="1009"/>
      <c r="Y9" s="1009"/>
      <c r="Z9" s="1009"/>
      <c r="AA9" s="1009"/>
      <c r="AB9" s="1009"/>
      <c r="AC9" s="1009"/>
      <c r="AD9" s="1009"/>
      <c r="AE9" s="1009"/>
      <c r="AF9" s="1009"/>
      <c r="AG9" s="1009"/>
    </row>
    <row r="10" spans="1:33" s="235" customFormat="1">
      <c r="A10" s="2396"/>
      <c r="B10" s="2384" t="s">
        <v>276</v>
      </c>
      <c r="C10" s="2385"/>
      <c r="D10" s="2385"/>
      <c r="E10" s="2386"/>
      <c r="F10" s="2384" t="s">
        <v>277</v>
      </c>
      <c r="G10" s="2101"/>
      <c r="H10" s="2101"/>
      <c r="I10" s="2102"/>
      <c r="J10" s="2384" t="s">
        <v>276</v>
      </c>
      <c r="K10" s="2385"/>
      <c r="L10" s="2385"/>
      <c r="M10" s="2386"/>
      <c r="N10" s="2384" t="s">
        <v>277</v>
      </c>
      <c r="O10" s="2385"/>
      <c r="P10" s="2385"/>
      <c r="Q10" s="2386"/>
      <c r="R10" s="1009"/>
      <c r="S10" s="1009"/>
      <c r="T10" s="1009"/>
      <c r="U10" s="1009"/>
      <c r="V10" s="1009"/>
      <c r="W10" s="1009"/>
      <c r="X10" s="1009"/>
      <c r="Y10" s="1009"/>
      <c r="Z10" s="1009"/>
      <c r="AA10" s="1009"/>
      <c r="AB10" s="1009"/>
      <c r="AC10" s="1009"/>
      <c r="AD10" s="1009"/>
      <c r="AE10" s="1009"/>
      <c r="AF10" s="1009"/>
      <c r="AG10" s="1009"/>
    </row>
    <row r="11" spans="1:33" s="235" customFormat="1">
      <c r="A11" s="2396"/>
      <c r="B11" s="2384" t="s">
        <v>14</v>
      </c>
      <c r="C11" s="2385"/>
      <c r="E11" s="240">
        <v>12000</v>
      </c>
      <c r="F11" s="2384" t="s">
        <v>14</v>
      </c>
      <c r="G11" s="2385"/>
      <c r="H11" s="239"/>
      <c r="I11" s="240">
        <v>12000</v>
      </c>
      <c r="J11" s="2384" t="s">
        <v>14</v>
      </c>
      <c r="K11" s="2385"/>
      <c r="L11" s="239"/>
      <c r="M11" s="240">
        <f>E11</f>
        <v>12000</v>
      </c>
      <c r="N11" s="2384" t="s">
        <v>14</v>
      </c>
      <c r="O11" s="2385"/>
      <c r="P11" s="239"/>
      <c r="Q11" s="240">
        <f>I11</f>
        <v>12000</v>
      </c>
      <c r="R11" s="1009"/>
      <c r="S11" s="1009"/>
      <c r="T11" s="1009"/>
      <c r="U11" s="1009"/>
      <c r="V11" s="1009"/>
      <c r="W11" s="1009"/>
      <c r="X11" s="1009"/>
      <c r="Y11" s="1009"/>
      <c r="Z11" s="1009"/>
      <c r="AA11" s="1009"/>
      <c r="AB11" s="1009"/>
      <c r="AC11" s="1009"/>
      <c r="AD11" s="1009"/>
      <c r="AE11" s="1009"/>
      <c r="AF11" s="1009"/>
      <c r="AG11" s="1009"/>
    </row>
    <row r="12" spans="1:33" s="242" customFormat="1" ht="35.25" customHeight="1">
      <c r="A12" s="2397"/>
      <c r="B12" s="241" t="s">
        <v>16</v>
      </c>
      <c r="C12" s="241" t="s">
        <v>17</v>
      </c>
      <c r="D12" s="241"/>
      <c r="E12" s="241" t="s">
        <v>18</v>
      </c>
      <c r="F12" s="241" t="s">
        <v>16</v>
      </c>
      <c r="G12" s="241" t="s">
        <v>17</v>
      </c>
      <c r="H12" s="241"/>
      <c r="I12" s="241" t="s">
        <v>18</v>
      </c>
      <c r="J12" s="241" t="s">
        <v>16</v>
      </c>
      <c r="K12" s="241" t="s">
        <v>17</v>
      </c>
      <c r="L12" s="241"/>
      <c r="M12" s="241" t="s">
        <v>18</v>
      </c>
      <c r="N12" s="241" t="s">
        <v>16</v>
      </c>
      <c r="O12" s="241" t="s">
        <v>17</v>
      </c>
      <c r="P12" s="241"/>
      <c r="Q12" s="241" t="s">
        <v>18</v>
      </c>
    </row>
    <row r="13" spans="1:33" s="244" customFormat="1" ht="11.25">
      <c r="A13" s="243">
        <v>1</v>
      </c>
      <c r="B13" s="243">
        <v>2</v>
      </c>
      <c r="C13" s="243">
        <v>3</v>
      </c>
      <c r="D13" s="243"/>
      <c r="E13" s="243">
        <v>4</v>
      </c>
      <c r="F13" s="243">
        <v>5</v>
      </c>
      <c r="G13" s="243">
        <v>6</v>
      </c>
      <c r="H13" s="243"/>
      <c r="I13" s="243">
        <v>7</v>
      </c>
      <c r="J13" s="243">
        <v>8</v>
      </c>
      <c r="K13" s="243">
        <v>9</v>
      </c>
      <c r="L13" s="243"/>
      <c r="M13" s="243">
        <v>10</v>
      </c>
      <c r="N13" s="243">
        <v>11</v>
      </c>
      <c r="O13" s="243">
        <v>12</v>
      </c>
      <c r="P13" s="243"/>
      <c r="Q13" s="243">
        <v>13</v>
      </c>
    </row>
    <row r="14" spans="1:33" s="242" customFormat="1" ht="15">
      <c r="A14" s="245">
        <v>0</v>
      </c>
      <c r="B14" s="1105"/>
      <c r="C14" s="1580"/>
      <c r="D14" s="1580"/>
      <c r="E14" s="2004">
        <v>0</v>
      </c>
      <c r="F14" s="1570"/>
      <c r="G14" s="1580"/>
      <c r="H14" s="1580"/>
      <c r="I14" s="2004">
        <v>0</v>
      </c>
      <c r="J14" s="1570"/>
      <c r="K14" s="1580"/>
      <c r="L14" s="1580"/>
      <c r="M14" s="2004">
        <v>0</v>
      </c>
      <c r="N14" s="1570"/>
      <c r="O14" s="1580"/>
      <c r="P14" s="1580"/>
      <c r="Q14" s="2004">
        <v>0</v>
      </c>
    </row>
    <row r="15" spans="1:33" s="1433" customFormat="1" ht="15">
      <c r="A15" s="1432">
        <v>1</v>
      </c>
      <c r="B15" s="1105"/>
      <c r="C15" s="1580"/>
      <c r="D15" s="1580"/>
      <c r="E15" s="2004">
        <v>0</v>
      </c>
      <c r="F15" s="1570"/>
      <c r="G15" s="1580"/>
      <c r="H15" s="1580"/>
      <c r="I15" s="2004">
        <v>0</v>
      </c>
      <c r="J15" s="1570"/>
      <c r="K15" s="1580"/>
      <c r="L15" s="1580"/>
      <c r="M15" s="2004">
        <v>0</v>
      </c>
      <c r="N15" s="1570"/>
      <c r="O15" s="1580"/>
      <c r="P15" s="1580"/>
      <c r="Q15" s="2004">
        <v>0</v>
      </c>
    </row>
    <row r="16" spans="1:33" s="242" customFormat="1" ht="15">
      <c r="A16" s="245">
        <v>2</v>
      </c>
      <c r="B16" s="1105"/>
      <c r="C16" s="1580"/>
      <c r="D16" s="1580"/>
      <c r="E16" s="2004">
        <v>0</v>
      </c>
      <c r="F16" s="1570"/>
      <c r="G16" s="1580"/>
      <c r="H16" s="1580"/>
      <c r="I16" s="2004">
        <v>0</v>
      </c>
      <c r="J16" s="1570"/>
      <c r="K16" s="1580"/>
      <c r="L16" s="1580"/>
      <c r="M16" s="2004">
        <v>0</v>
      </c>
      <c r="N16" s="1570"/>
      <c r="O16" s="1580"/>
      <c r="P16" s="1580"/>
      <c r="Q16" s="2004">
        <v>0</v>
      </c>
    </row>
    <row r="17" spans="1:19" s="242" customFormat="1" ht="15">
      <c r="A17" s="245">
        <v>3</v>
      </c>
      <c r="B17" s="1105"/>
      <c r="C17" s="1580"/>
      <c r="D17" s="1580"/>
      <c r="E17" s="2004">
        <v>0</v>
      </c>
      <c r="F17" s="1570"/>
      <c r="G17" s="1580"/>
      <c r="H17" s="1580"/>
      <c r="I17" s="2004">
        <v>0</v>
      </c>
      <c r="J17" s="1570"/>
      <c r="K17" s="1580"/>
      <c r="L17" s="1580"/>
      <c r="M17" s="2004">
        <v>0</v>
      </c>
      <c r="N17" s="1570"/>
      <c r="O17" s="1580"/>
      <c r="P17" s="1580"/>
      <c r="Q17" s="2004">
        <v>0</v>
      </c>
    </row>
    <row r="18" spans="1:19" s="242" customFormat="1" ht="15">
      <c r="A18" s="245">
        <v>4</v>
      </c>
      <c r="B18" s="1105"/>
      <c r="C18" s="1580"/>
      <c r="D18" s="1580"/>
      <c r="E18" s="2004">
        <v>0</v>
      </c>
      <c r="F18" s="1570"/>
      <c r="G18" s="1580"/>
      <c r="H18" s="1580"/>
      <c r="I18" s="2004">
        <v>0</v>
      </c>
      <c r="J18" s="1570"/>
      <c r="K18" s="1580"/>
      <c r="L18" s="1580"/>
      <c r="M18" s="2004">
        <v>0</v>
      </c>
      <c r="N18" s="1570"/>
      <c r="O18" s="1580"/>
      <c r="P18" s="1580"/>
      <c r="Q18" s="2004">
        <v>0</v>
      </c>
    </row>
    <row r="19" spans="1:19" s="242" customFormat="1" ht="15">
      <c r="A19" s="245">
        <v>5</v>
      </c>
      <c r="B19" s="1105"/>
      <c r="C19" s="1580"/>
      <c r="D19" s="1580"/>
      <c r="E19" s="2004">
        <v>0</v>
      </c>
      <c r="F19" s="1570"/>
      <c r="G19" s="1580"/>
      <c r="H19" s="1580"/>
      <c r="I19" s="2004">
        <v>0</v>
      </c>
      <c r="J19" s="1570"/>
      <c r="K19" s="1580"/>
      <c r="L19" s="1580"/>
      <c r="M19" s="2004">
        <v>0</v>
      </c>
      <c r="N19" s="1570"/>
      <c r="O19" s="1580"/>
      <c r="P19" s="1580"/>
      <c r="Q19" s="2004">
        <v>0</v>
      </c>
    </row>
    <row r="20" spans="1:19" s="242" customFormat="1" ht="15">
      <c r="A20" s="245">
        <v>6</v>
      </c>
      <c r="B20" s="1105"/>
      <c r="C20" s="1580"/>
      <c r="D20" s="1580"/>
      <c r="E20" s="2004">
        <v>0</v>
      </c>
      <c r="F20" s="1570"/>
      <c r="G20" s="1580"/>
      <c r="H20" s="1580"/>
      <c r="I20" s="2004">
        <v>0</v>
      </c>
      <c r="J20" s="1570"/>
      <c r="K20" s="1580"/>
      <c r="L20" s="1580"/>
      <c r="M20" s="2004">
        <v>0</v>
      </c>
      <c r="N20" s="1570"/>
      <c r="O20" s="1580"/>
      <c r="P20" s="1580"/>
      <c r="Q20" s="2004">
        <v>0</v>
      </c>
    </row>
    <row r="21" spans="1:19" s="242" customFormat="1" ht="15">
      <c r="A21" s="245">
        <v>7</v>
      </c>
      <c r="B21" s="1105"/>
      <c r="C21" s="1580"/>
      <c r="D21" s="1580"/>
      <c r="E21" s="2004">
        <v>0</v>
      </c>
      <c r="F21" s="1570"/>
      <c r="G21" s="1580"/>
      <c r="H21" s="1580"/>
      <c r="I21" s="2004">
        <v>0</v>
      </c>
      <c r="J21" s="1570"/>
      <c r="K21" s="1580"/>
      <c r="L21" s="1580"/>
      <c r="M21" s="2004">
        <v>0</v>
      </c>
      <c r="N21" s="1570"/>
      <c r="O21" s="1580"/>
      <c r="P21" s="1580"/>
      <c r="Q21" s="2004">
        <v>0</v>
      </c>
    </row>
    <row r="22" spans="1:19" s="242" customFormat="1" ht="15">
      <c r="A22" s="245">
        <v>8</v>
      </c>
      <c r="B22" s="1105"/>
      <c r="C22" s="1580"/>
      <c r="D22" s="1580"/>
      <c r="E22" s="2004">
        <v>0</v>
      </c>
      <c r="F22" s="1570"/>
      <c r="G22" s="1580"/>
      <c r="H22" s="1580"/>
      <c r="I22" s="2004">
        <v>0</v>
      </c>
      <c r="J22" s="1570"/>
      <c r="K22" s="1580"/>
      <c r="L22" s="1580"/>
      <c r="M22" s="2004">
        <v>0</v>
      </c>
      <c r="N22" s="1570"/>
      <c r="O22" s="1580"/>
      <c r="P22" s="1580"/>
      <c r="Q22" s="2004">
        <v>0</v>
      </c>
    </row>
    <row r="23" spans="1:19" s="242" customFormat="1" ht="15">
      <c r="A23" s="245">
        <v>9</v>
      </c>
      <c r="B23" s="1105"/>
      <c r="C23" s="1580"/>
      <c r="D23" s="1580"/>
      <c r="E23" s="2004">
        <v>0</v>
      </c>
      <c r="F23" s="1570"/>
      <c r="G23" s="1580"/>
      <c r="H23" s="1580"/>
      <c r="I23" s="2004">
        <v>0</v>
      </c>
      <c r="J23" s="1570"/>
      <c r="K23" s="1580"/>
      <c r="L23" s="1580"/>
      <c r="M23" s="2004">
        <v>0</v>
      </c>
      <c r="N23" s="1570"/>
      <c r="O23" s="1580"/>
      <c r="P23" s="1580"/>
      <c r="Q23" s="2004">
        <v>0</v>
      </c>
    </row>
    <row r="24" spans="1:19" s="242" customFormat="1" ht="15">
      <c r="A24" s="245">
        <v>10</v>
      </c>
      <c r="B24" s="1105"/>
      <c r="C24" s="1580"/>
      <c r="D24" s="1580"/>
      <c r="E24" s="2004">
        <v>0</v>
      </c>
      <c r="F24" s="1570"/>
      <c r="G24" s="1580"/>
      <c r="H24" s="1580"/>
      <c r="I24" s="2004">
        <v>0</v>
      </c>
      <c r="J24" s="1570"/>
      <c r="K24" s="1580"/>
      <c r="L24" s="1580"/>
      <c r="M24" s="2004">
        <v>0</v>
      </c>
      <c r="N24" s="1570"/>
      <c r="O24" s="1580"/>
      <c r="P24" s="1580"/>
      <c r="Q24" s="2004">
        <v>0</v>
      </c>
      <c r="S24" s="806"/>
    </row>
    <row r="25" spans="1:19" s="242" customFormat="1" ht="15">
      <c r="A25" s="245">
        <v>11</v>
      </c>
      <c r="B25" s="1105"/>
      <c r="C25" s="1580"/>
      <c r="D25" s="1580"/>
      <c r="E25" s="2004">
        <v>0</v>
      </c>
      <c r="F25" s="1570"/>
      <c r="G25" s="1580"/>
      <c r="H25" s="1580"/>
      <c r="I25" s="2004">
        <v>0</v>
      </c>
      <c r="J25" s="1570"/>
      <c r="K25" s="1580"/>
      <c r="L25" s="1580"/>
      <c r="M25" s="2004">
        <v>0</v>
      </c>
      <c r="N25" s="1570"/>
      <c r="O25" s="1580"/>
      <c r="P25" s="1580"/>
      <c r="Q25" s="2004">
        <v>0</v>
      </c>
    </row>
    <row r="26" spans="1:19" s="242" customFormat="1" ht="15">
      <c r="A26" s="245">
        <v>12</v>
      </c>
      <c r="B26" s="1105"/>
      <c r="C26" s="1580"/>
      <c r="D26" s="1580"/>
      <c r="E26" s="2004">
        <v>0</v>
      </c>
      <c r="F26" s="1570"/>
      <c r="G26" s="1580"/>
      <c r="H26" s="1580"/>
      <c r="I26" s="2004">
        <v>0</v>
      </c>
      <c r="J26" s="1570"/>
      <c r="K26" s="1580"/>
      <c r="L26" s="1580"/>
      <c r="M26" s="2004">
        <v>0</v>
      </c>
      <c r="N26" s="1570"/>
      <c r="O26" s="1580"/>
      <c r="P26" s="1580"/>
      <c r="Q26" s="2004">
        <v>0</v>
      </c>
    </row>
    <row r="27" spans="1:19" s="242" customFormat="1" ht="15">
      <c r="A27" s="245">
        <v>13</v>
      </c>
      <c r="B27" s="1105"/>
      <c r="C27" s="1580"/>
      <c r="D27" s="1580"/>
      <c r="E27" s="2004">
        <v>0</v>
      </c>
      <c r="F27" s="1570"/>
      <c r="G27" s="1580"/>
      <c r="H27" s="1580"/>
      <c r="I27" s="2004">
        <v>0</v>
      </c>
      <c r="J27" s="1570"/>
      <c r="K27" s="1580"/>
      <c r="L27" s="1580"/>
      <c r="M27" s="2004">
        <v>0</v>
      </c>
      <c r="N27" s="1570"/>
      <c r="O27" s="1580"/>
      <c r="P27" s="1580"/>
      <c r="Q27" s="2004">
        <v>0</v>
      </c>
    </row>
    <row r="28" spans="1:19" s="242" customFormat="1" ht="15">
      <c r="A28" s="245">
        <v>14</v>
      </c>
      <c r="B28" s="1105"/>
      <c r="C28" s="1580"/>
      <c r="D28" s="1580"/>
      <c r="E28" s="2004">
        <v>0</v>
      </c>
      <c r="F28" s="1570"/>
      <c r="G28" s="1580"/>
      <c r="H28" s="1580"/>
      <c r="I28" s="2004">
        <v>0</v>
      </c>
      <c r="J28" s="1570"/>
      <c r="K28" s="1580"/>
      <c r="L28" s="1580"/>
      <c r="M28" s="2004">
        <v>0</v>
      </c>
      <c r="N28" s="1570"/>
      <c r="O28" s="1580"/>
      <c r="P28" s="1580"/>
      <c r="Q28" s="2004">
        <v>0</v>
      </c>
    </row>
    <row r="29" spans="1:19" s="242" customFormat="1" ht="15">
      <c r="A29" s="245">
        <v>15</v>
      </c>
      <c r="B29" s="1105"/>
      <c r="C29" s="1580"/>
      <c r="D29" s="1580"/>
      <c r="E29" s="2004">
        <v>0</v>
      </c>
      <c r="F29" s="1570"/>
      <c r="G29" s="1580"/>
      <c r="H29" s="1580"/>
      <c r="I29" s="2004">
        <v>0</v>
      </c>
      <c r="J29" s="1570"/>
      <c r="K29" s="1580"/>
      <c r="L29" s="1580"/>
      <c r="M29" s="2004">
        <v>0</v>
      </c>
      <c r="N29" s="1570"/>
      <c r="O29" s="1580"/>
      <c r="P29" s="1580"/>
      <c r="Q29" s="2004">
        <v>0</v>
      </c>
    </row>
    <row r="30" spans="1:19" s="242" customFormat="1" ht="15">
      <c r="A30" s="245">
        <v>16</v>
      </c>
      <c r="B30" s="1105"/>
      <c r="C30" s="1580"/>
      <c r="D30" s="1580"/>
      <c r="E30" s="2004">
        <v>0</v>
      </c>
      <c r="F30" s="1570"/>
      <c r="G30" s="1580"/>
      <c r="H30" s="1580"/>
      <c r="I30" s="2004">
        <v>0</v>
      </c>
      <c r="J30" s="1570"/>
      <c r="K30" s="1580"/>
      <c r="L30" s="1580"/>
      <c r="M30" s="2004">
        <v>0</v>
      </c>
      <c r="N30" s="1570"/>
      <c r="O30" s="1580"/>
      <c r="P30" s="1580"/>
      <c r="Q30" s="2004">
        <v>0</v>
      </c>
    </row>
    <row r="31" spans="1:19" s="246" customFormat="1" ht="15">
      <c r="A31" s="245">
        <v>17</v>
      </c>
      <c r="B31" s="1105"/>
      <c r="C31" s="1580"/>
      <c r="D31" s="1580"/>
      <c r="E31" s="2004">
        <v>0</v>
      </c>
      <c r="F31" s="1570"/>
      <c r="G31" s="1580"/>
      <c r="H31" s="1580"/>
      <c r="I31" s="2004">
        <v>0</v>
      </c>
      <c r="J31" s="1570"/>
      <c r="K31" s="1580"/>
      <c r="L31" s="1580"/>
      <c r="M31" s="2004">
        <v>0</v>
      </c>
      <c r="N31" s="1570"/>
      <c r="O31" s="1580"/>
      <c r="P31" s="1580"/>
      <c r="Q31" s="2004">
        <v>0</v>
      </c>
    </row>
    <row r="32" spans="1:19" s="246" customFormat="1" ht="15">
      <c r="A32" s="245">
        <v>18</v>
      </c>
      <c r="B32" s="1105"/>
      <c r="C32" s="1580"/>
      <c r="D32" s="1580"/>
      <c r="E32" s="2004">
        <v>0</v>
      </c>
      <c r="F32" s="1570"/>
      <c r="G32" s="1580"/>
      <c r="H32" s="1580"/>
      <c r="I32" s="2004">
        <v>0</v>
      </c>
      <c r="J32" s="1570"/>
      <c r="K32" s="1580"/>
      <c r="L32" s="1580"/>
      <c r="M32" s="2004">
        <v>0</v>
      </c>
      <c r="N32" s="1570"/>
      <c r="O32" s="1580"/>
      <c r="P32" s="1580"/>
      <c r="Q32" s="2004">
        <v>0</v>
      </c>
    </row>
    <row r="33" spans="1:33" s="246" customFormat="1" ht="15">
      <c r="A33" s="245">
        <v>19</v>
      </c>
      <c r="B33" s="1105"/>
      <c r="C33" s="1580"/>
      <c r="D33" s="1580"/>
      <c r="E33" s="2004">
        <v>0</v>
      </c>
      <c r="F33" s="1570"/>
      <c r="G33" s="1580"/>
      <c r="H33" s="1580"/>
      <c r="I33" s="2004">
        <v>0</v>
      </c>
      <c r="J33" s="1570"/>
      <c r="K33" s="1580"/>
      <c r="L33" s="1580"/>
      <c r="M33" s="2004">
        <v>0</v>
      </c>
      <c r="N33" s="1570"/>
      <c r="O33" s="1580"/>
      <c r="P33" s="1580"/>
      <c r="Q33" s="2004">
        <v>0</v>
      </c>
    </row>
    <row r="34" spans="1:33" s="246" customFormat="1" ht="15">
      <c r="A34" s="245">
        <v>20</v>
      </c>
      <c r="B34" s="1105"/>
      <c r="C34" s="1580"/>
      <c r="D34" s="1580"/>
      <c r="E34" s="2004">
        <v>0</v>
      </c>
      <c r="F34" s="1570"/>
      <c r="G34" s="1580"/>
      <c r="H34" s="1580"/>
      <c r="I34" s="2004">
        <v>0</v>
      </c>
      <c r="J34" s="1570"/>
      <c r="K34" s="1580"/>
      <c r="L34" s="1580"/>
      <c r="M34" s="2004">
        <v>0</v>
      </c>
      <c r="N34" s="1570"/>
      <c r="O34" s="1580"/>
      <c r="P34" s="1580"/>
      <c r="Q34" s="2004">
        <v>0</v>
      </c>
    </row>
    <row r="35" spans="1:33" s="246" customFormat="1" ht="15">
      <c r="A35" s="245">
        <v>21</v>
      </c>
      <c r="B35" s="1105"/>
      <c r="C35" s="1580"/>
      <c r="D35" s="1580"/>
      <c r="E35" s="2004">
        <v>0</v>
      </c>
      <c r="F35" s="1570"/>
      <c r="G35" s="1580"/>
      <c r="H35" s="1580"/>
      <c r="I35" s="2004">
        <v>0</v>
      </c>
      <c r="J35" s="1570"/>
      <c r="K35" s="1580"/>
      <c r="L35" s="1580"/>
      <c r="M35" s="2004">
        <v>0</v>
      </c>
      <c r="N35" s="1570"/>
      <c r="O35" s="1580"/>
      <c r="P35" s="1580"/>
      <c r="Q35" s="2004">
        <v>0</v>
      </c>
    </row>
    <row r="36" spans="1:33" s="246" customFormat="1" ht="15">
      <c r="A36" s="245">
        <v>22</v>
      </c>
      <c r="B36" s="1105"/>
      <c r="C36" s="1580"/>
      <c r="D36" s="1580"/>
      <c r="E36" s="2004">
        <v>0</v>
      </c>
      <c r="F36" s="1570"/>
      <c r="G36" s="1580"/>
      <c r="H36" s="1580"/>
      <c r="I36" s="2004">
        <v>0</v>
      </c>
      <c r="J36" s="1570"/>
      <c r="K36" s="1580"/>
      <c r="L36" s="1580"/>
      <c r="M36" s="2004">
        <v>0</v>
      </c>
      <c r="N36" s="1570"/>
      <c r="O36" s="1580"/>
      <c r="P36" s="1580"/>
      <c r="Q36" s="2004">
        <v>0</v>
      </c>
    </row>
    <row r="37" spans="1:33" s="246" customFormat="1" ht="15">
      <c r="A37" s="245">
        <v>23</v>
      </c>
      <c r="B37" s="1105"/>
      <c r="C37" s="1580"/>
      <c r="D37" s="1580"/>
      <c r="E37" s="2004">
        <v>0</v>
      </c>
      <c r="F37" s="1570"/>
      <c r="G37" s="1580"/>
      <c r="H37" s="1580"/>
      <c r="I37" s="2004">
        <v>0</v>
      </c>
      <c r="J37" s="1570"/>
      <c r="K37" s="1580"/>
      <c r="L37" s="1580"/>
      <c r="M37" s="2004">
        <v>0</v>
      </c>
      <c r="N37" s="1570"/>
      <c r="O37" s="1580"/>
      <c r="P37" s="1580"/>
      <c r="Q37" s="2004">
        <v>0</v>
      </c>
    </row>
    <row r="38" spans="1:33" s="246" customFormat="1" ht="15">
      <c r="A38" s="245" t="s">
        <v>19</v>
      </c>
      <c r="B38" s="1170"/>
      <c r="C38" s="1581"/>
      <c r="D38" s="1581"/>
      <c r="E38" s="1582">
        <f>SUM(E14:E37)</f>
        <v>0</v>
      </c>
      <c r="F38" s="1581"/>
      <c r="G38" s="1581"/>
      <c r="H38" s="1581"/>
      <c r="I38" s="1582">
        <f>SUM(I14:I37)</f>
        <v>0</v>
      </c>
      <c r="J38" s="1581"/>
      <c r="K38" s="1581"/>
      <c r="L38" s="1581"/>
      <c r="M38" s="1582">
        <f>SUM(M14:M37)</f>
        <v>0</v>
      </c>
      <c r="N38" s="1581"/>
      <c r="O38" s="1581"/>
      <c r="P38" s="1581"/>
      <c r="Q38" s="1582">
        <f>SUM(Q14:Q37)</f>
        <v>0</v>
      </c>
    </row>
    <row r="39" spans="1:33" s="235" customFormat="1" ht="12.75" customHeight="1">
      <c r="A39" s="235" t="s">
        <v>20</v>
      </c>
      <c r="R39" s="1009"/>
      <c r="S39" s="1009"/>
      <c r="T39" s="1009"/>
      <c r="U39" s="1009"/>
      <c r="V39" s="1009"/>
      <c r="W39" s="1009"/>
      <c r="X39" s="1009"/>
      <c r="Y39" s="1009"/>
      <c r="Z39" s="1009"/>
      <c r="AA39" s="1009"/>
      <c r="AB39" s="1009"/>
      <c r="AC39" s="1009"/>
      <c r="AD39" s="1009"/>
      <c r="AE39" s="1009"/>
      <c r="AF39" s="1009"/>
      <c r="AG39" s="1009"/>
    </row>
    <row r="40" spans="1:33" s="235" customFormat="1" ht="12.75" customHeight="1">
      <c r="A40" s="235" t="s">
        <v>21</v>
      </c>
      <c r="R40" s="1009"/>
      <c r="S40" s="1009"/>
      <c r="T40" s="1009"/>
      <c r="U40" s="1009"/>
      <c r="V40" s="1009"/>
      <c r="W40" s="1009"/>
      <c r="X40" s="1009"/>
      <c r="Y40" s="1009"/>
      <c r="Z40" s="1009"/>
      <c r="AA40" s="1009"/>
      <c r="AB40" s="1009"/>
      <c r="AC40" s="1009"/>
      <c r="AD40" s="1009"/>
      <c r="AE40" s="1009"/>
      <c r="AF40" s="1009"/>
      <c r="AG40" s="1009"/>
    </row>
    <row r="41" spans="1:33">
      <c r="A41" s="235" t="s">
        <v>563</v>
      </c>
      <c r="K41" s="235"/>
      <c r="L41" s="235"/>
      <c r="M41" s="235"/>
      <c r="N41" s="235"/>
      <c r="O41" s="235"/>
      <c r="P41" s="235"/>
      <c r="Q41" s="235"/>
      <c r="R41" s="1010"/>
      <c r="S41" s="1010"/>
      <c r="T41" s="1010"/>
      <c r="U41" s="1010"/>
      <c r="V41" s="1010"/>
      <c r="W41" s="1010"/>
      <c r="X41" s="1010"/>
      <c r="Y41" s="1010"/>
      <c r="Z41" s="1010"/>
      <c r="AA41" s="1010"/>
      <c r="AB41" s="1010"/>
      <c r="AC41" s="1010"/>
      <c r="AD41" s="1010"/>
      <c r="AE41" s="1010"/>
      <c r="AF41" s="1010"/>
      <c r="AG41" s="1010"/>
    </row>
    <row r="42" spans="1:33">
      <c r="A42" s="235" t="s">
        <v>23</v>
      </c>
      <c r="R42" s="1010"/>
      <c r="S42" s="1010"/>
      <c r="T42" s="1010"/>
      <c r="U42" s="1010"/>
      <c r="V42" s="1010"/>
      <c r="W42" s="1010"/>
      <c r="X42" s="1010"/>
      <c r="Y42" s="1010"/>
      <c r="Z42" s="1010"/>
      <c r="AA42" s="1010"/>
      <c r="AB42" s="1010"/>
      <c r="AC42" s="1010"/>
      <c r="AD42" s="1010"/>
      <c r="AE42" s="1010"/>
      <c r="AF42" s="1010"/>
      <c r="AG42" s="1010"/>
    </row>
    <row r="43" spans="1:33">
      <c r="R43" s="1010"/>
      <c r="S43" s="1010"/>
      <c r="T43" s="1010"/>
      <c r="U43" s="1010"/>
      <c r="V43" s="1010"/>
      <c r="W43" s="1010"/>
      <c r="X43" s="1010"/>
      <c r="Y43" s="1010"/>
      <c r="Z43" s="1010"/>
      <c r="AA43" s="1010"/>
      <c r="AB43" s="1010"/>
      <c r="AC43" s="1010"/>
      <c r="AD43" s="1010"/>
      <c r="AE43" s="1010"/>
      <c r="AF43" s="1010"/>
      <c r="AG43" s="1010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9" t="s">
        <v>405</v>
      </c>
      <c r="C1" s="2087"/>
      <c r="D1" s="2087"/>
      <c r="E1" s="2087"/>
      <c r="F1" s="2087"/>
      <c r="J1" s="799" t="s">
        <v>171</v>
      </c>
      <c r="N1" s="2350" t="s">
        <v>60</v>
      </c>
      <c r="O1" s="2350"/>
      <c r="P1" s="2350"/>
      <c r="Q1" s="2350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701" customFormat="1" ht="10.5" customHeight="1">
      <c r="B2" s="2130" t="s">
        <v>1</v>
      </c>
      <c r="C2" s="2094"/>
      <c r="D2" s="2094"/>
      <c r="E2" s="2094"/>
      <c r="F2" s="2094"/>
      <c r="N2" s="2130" t="s">
        <v>2</v>
      </c>
      <c r="O2" s="2134"/>
      <c r="P2" s="2134"/>
      <c r="Q2" s="2134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701" customFormat="1" ht="13.5" customHeight="1">
      <c r="N3" s="2135" t="s">
        <v>571</v>
      </c>
      <c r="O3" s="2135"/>
      <c r="P3" s="2135"/>
      <c r="Q3" s="2135"/>
      <c r="R3" s="1007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701" customFormat="1" ht="15" customHeight="1">
      <c r="B4" s="2137" t="s">
        <v>4</v>
      </c>
      <c r="C4" s="2087"/>
      <c r="D4" s="703"/>
      <c r="E4" s="1006"/>
      <c r="F4" s="1006"/>
      <c r="G4" s="1006"/>
      <c r="H4" s="1006"/>
      <c r="I4" s="864" t="s">
        <v>5</v>
      </c>
      <c r="J4" s="702"/>
      <c r="K4" s="702"/>
      <c r="L4" s="702"/>
      <c r="N4" s="2349" t="s">
        <v>572</v>
      </c>
      <c r="O4" s="2349"/>
      <c r="P4" s="2349"/>
      <c r="Q4" s="2349"/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701" customFormat="1" ht="9.75" customHeight="1">
      <c r="B5" s="2136" t="s">
        <v>7</v>
      </c>
      <c r="C5" s="2085"/>
      <c r="D5" s="702"/>
      <c r="E5" s="702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701" customFormat="1" ht="12" customHeight="1">
      <c r="A6" s="2131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701" customFormat="1" ht="15.75">
      <c r="A7" s="213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701" customFormat="1" ht="9" customHeight="1">
      <c r="A8" s="1479">
        <v>362</v>
      </c>
      <c r="B8" s="1262">
        <v>985</v>
      </c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701" customFormat="1">
      <c r="A9" s="2120" t="s">
        <v>9</v>
      </c>
      <c r="B9" s="2126" t="s">
        <v>10</v>
      </c>
      <c r="C9" s="2127"/>
      <c r="D9" s="2127"/>
      <c r="E9" s="2127"/>
      <c r="F9" s="2127"/>
      <c r="G9" s="2127"/>
      <c r="H9" s="2127"/>
      <c r="I9" s="2128"/>
      <c r="J9" s="2126" t="s">
        <v>11</v>
      </c>
      <c r="K9" s="2127"/>
      <c r="L9" s="2127"/>
      <c r="M9" s="2127"/>
      <c r="N9" s="2127"/>
      <c r="O9" s="2127"/>
      <c r="P9" s="2127"/>
      <c r="Q9" s="2128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701" customFormat="1">
      <c r="A10" s="2121"/>
      <c r="B10" s="2123" t="s">
        <v>422</v>
      </c>
      <c r="C10" s="2124"/>
      <c r="D10" s="2124"/>
      <c r="E10" s="2125"/>
      <c r="F10" s="2123" t="s">
        <v>409</v>
      </c>
      <c r="G10" s="2101"/>
      <c r="H10" s="2101"/>
      <c r="I10" s="2102"/>
      <c r="J10" s="2123" t="s">
        <v>422</v>
      </c>
      <c r="K10" s="2124"/>
      <c r="L10" s="2124"/>
      <c r="M10" s="2125"/>
      <c r="N10" s="2123" t="s">
        <v>409</v>
      </c>
      <c r="O10" s="2101"/>
      <c r="P10" s="2101"/>
      <c r="Q10" s="2102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701" customFormat="1">
      <c r="A11" s="2121"/>
      <c r="B11" s="2123" t="s">
        <v>14</v>
      </c>
      <c r="C11" s="2124"/>
      <c r="E11" s="706">
        <v>2000</v>
      </c>
      <c r="F11" s="2123" t="s">
        <v>14</v>
      </c>
      <c r="G11" s="2124"/>
      <c r="H11" s="705"/>
      <c r="I11" s="706">
        <v>80</v>
      </c>
      <c r="J11" s="2123" t="s">
        <v>14</v>
      </c>
      <c r="K11" s="2124"/>
      <c r="L11" s="705"/>
      <c r="M11" s="706">
        <f>E11</f>
        <v>2000</v>
      </c>
      <c r="N11" s="2123" t="s">
        <v>14</v>
      </c>
      <c r="O11" s="2124"/>
      <c r="P11" s="705"/>
      <c r="Q11" s="706">
        <f>I11</f>
        <v>80</v>
      </c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708" customFormat="1" ht="35.25" customHeight="1">
      <c r="A12" s="212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3"/>
      <c r="C14" s="1988"/>
      <c r="D14" s="1988"/>
      <c r="E14" s="1968">
        <v>28</v>
      </c>
      <c r="F14" s="1988"/>
      <c r="G14" s="1988"/>
      <c r="H14" s="1988"/>
      <c r="I14" s="1988">
        <v>32.28</v>
      </c>
      <c r="J14" s="1980"/>
      <c r="K14" s="1988"/>
      <c r="L14" s="1988"/>
      <c r="M14" s="1968">
        <v>0</v>
      </c>
      <c r="N14" s="1988"/>
      <c r="O14" s="1583"/>
      <c r="P14" s="1583"/>
      <c r="Q14" s="1583">
        <v>3.56</v>
      </c>
    </row>
    <row r="15" spans="1:33" s="1431" customFormat="1" ht="15">
      <c r="A15" s="1429">
        <v>1</v>
      </c>
      <c r="B15" s="1103"/>
      <c r="C15" s="1988"/>
      <c r="D15" s="1988"/>
      <c r="E15" s="1968">
        <v>29.2</v>
      </c>
      <c r="F15" s="1988"/>
      <c r="G15" s="1988"/>
      <c r="H15" s="1988"/>
      <c r="I15" s="1972">
        <v>32.160000000000004</v>
      </c>
      <c r="J15" s="1980"/>
      <c r="K15" s="1988"/>
      <c r="L15" s="1988"/>
      <c r="M15" s="1968">
        <v>0</v>
      </c>
      <c r="N15" s="1988"/>
      <c r="O15" s="1583"/>
      <c r="P15" s="1583"/>
      <c r="Q15" s="1914">
        <v>3.5599999999999996</v>
      </c>
    </row>
    <row r="16" spans="1:33" s="708" customFormat="1" ht="15">
      <c r="A16" s="711">
        <v>2</v>
      </c>
      <c r="B16" s="1103"/>
      <c r="C16" s="1988"/>
      <c r="D16" s="1988"/>
      <c r="E16" s="1968">
        <v>29.400000000000002</v>
      </c>
      <c r="F16" s="1988"/>
      <c r="G16" s="1988"/>
      <c r="H16" s="1988"/>
      <c r="I16" s="1972">
        <v>29.880000000000003</v>
      </c>
      <c r="J16" s="1980"/>
      <c r="K16" s="1988"/>
      <c r="L16" s="1988"/>
      <c r="M16" s="1968">
        <v>0</v>
      </c>
      <c r="N16" s="1988"/>
      <c r="O16" s="1583"/>
      <c r="P16" s="1583"/>
      <c r="Q16" s="1914">
        <v>3.08</v>
      </c>
    </row>
    <row r="17" spans="1:17" s="708" customFormat="1" ht="15">
      <c r="A17" s="711">
        <v>3</v>
      </c>
      <c r="B17" s="1103"/>
      <c r="C17" s="1988"/>
      <c r="D17" s="1988"/>
      <c r="E17" s="1968">
        <v>29</v>
      </c>
      <c r="F17" s="1988"/>
      <c r="G17" s="1988"/>
      <c r="H17" s="1988"/>
      <c r="I17" s="1972">
        <v>31.76</v>
      </c>
      <c r="J17" s="1980"/>
      <c r="K17" s="1988"/>
      <c r="L17" s="1988"/>
      <c r="M17" s="1968">
        <v>0</v>
      </c>
      <c r="N17" s="1988"/>
      <c r="O17" s="1583"/>
      <c r="P17" s="1583"/>
      <c r="Q17" s="1914">
        <v>2.84</v>
      </c>
    </row>
    <row r="18" spans="1:17" s="708" customFormat="1" ht="15">
      <c r="A18" s="711">
        <v>4</v>
      </c>
      <c r="B18" s="1103"/>
      <c r="C18" s="1988"/>
      <c r="D18" s="1988"/>
      <c r="E18" s="1968">
        <v>28.6</v>
      </c>
      <c r="F18" s="1988"/>
      <c r="G18" s="1988"/>
      <c r="H18" s="1988"/>
      <c r="I18" s="1972">
        <v>31.6</v>
      </c>
      <c r="J18" s="1980"/>
      <c r="K18" s="1988"/>
      <c r="L18" s="1988"/>
      <c r="M18" s="1968">
        <v>0</v>
      </c>
      <c r="N18" s="1988"/>
      <c r="O18" s="1583"/>
      <c r="P18" s="1583"/>
      <c r="Q18" s="1914">
        <v>3.12</v>
      </c>
    </row>
    <row r="19" spans="1:17" s="708" customFormat="1" ht="15">
      <c r="A19" s="711">
        <v>5</v>
      </c>
      <c r="B19" s="1103"/>
      <c r="C19" s="1988"/>
      <c r="D19" s="1988"/>
      <c r="E19" s="1968">
        <v>30.4</v>
      </c>
      <c r="F19" s="1988"/>
      <c r="G19" s="1988"/>
      <c r="H19" s="1988"/>
      <c r="I19" s="1972">
        <v>33.239999999999995</v>
      </c>
      <c r="J19" s="1980"/>
      <c r="K19" s="1988"/>
      <c r="L19" s="1988"/>
      <c r="M19" s="1968">
        <v>0</v>
      </c>
      <c r="N19" s="1988"/>
      <c r="O19" s="1583"/>
      <c r="P19" s="1583"/>
      <c r="Q19" s="1914">
        <v>2.92</v>
      </c>
    </row>
    <row r="20" spans="1:17" s="708" customFormat="1" ht="15">
      <c r="A20" s="711">
        <v>6</v>
      </c>
      <c r="B20" s="1103"/>
      <c r="C20" s="1988"/>
      <c r="D20" s="1988"/>
      <c r="E20" s="1968">
        <v>31.2</v>
      </c>
      <c r="F20" s="1988"/>
      <c r="G20" s="1988"/>
      <c r="H20" s="1988"/>
      <c r="I20" s="1972">
        <v>37.519999999999996</v>
      </c>
      <c r="J20" s="1980"/>
      <c r="K20" s="1988"/>
      <c r="L20" s="1988"/>
      <c r="M20" s="1968">
        <v>0</v>
      </c>
      <c r="N20" s="1988"/>
      <c r="O20" s="1583"/>
      <c r="P20" s="1583"/>
      <c r="Q20" s="1914">
        <v>3.2399999999999998</v>
      </c>
    </row>
    <row r="21" spans="1:17" s="708" customFormat="1" ht="15">
      <c r="A21" s="711">
        <v>7</v>
      </c>
      <c r="B21" s="1103"/>
      <c r="C21" s="1988"/>
      <c r="D21" s="1988"/>
      <c r="E21" s="1968">
        <v>35.200000000000003</v>
      </c>
      <c r="F21" s="1988"/>
      <c r="G21" s="1988"/>
      <c r="H21" s="1988"/>
      <c r="I21" s="1972">
        <v>39.04</v>
      </c>
      <c r="J21" s="1980"/>
      <c r="K21" s="1988"/>
      <c r="L21" s="1988"/>
      <c r="M21" s="1968">
        <v>0</v>
      </c>
      <c r="N21" s="1988"/>
      <c r="O21" s="1583"/>
      <c r="P21" s="1583"/>
      <c r="Q21" s="1914">
        <v>4.4800000000000004</v>
      </c>
    </row>
    <row r="22" spans="1:17" s="708" customFormat="1" ht="15">
      <c r="A22" s="711">
        <v>8</v>
      </c>
      <c r="B22" s="1103"/>
      <c r="C22" s="1988"/>
      <c r="D22" s="1988"/>
      <c r="E22" s="1968">
        <v>39.4</v>
      </c>
      <c r="F22" s="1988"/>
      <c r="G22" s="1988"/>
      <c r="H22" s="1988"/>
      <c r="I22" s="1972">
        <v>39.92</v>
      </c>
      <c r="J22" s="1980"/>
      <c r="K22" s="1988"/>
      <c r="L22" s="1988"/>
      <c r="M22" s="1968">
        <v>0</v>
      </c>
      <c r="N22" s="1988"/>
      <c r="O22" s="1583"/>
      <c r="P22" s="1583"/>
      <c r="Q22" s="1914">
        <v>4.32</v>
      </c>
    </row>
    <row r="23" spans="1:17" s="708" customFormat="1" ht="15">
      <c r="A23" s="711">
        <v>9</v>
      </c>
      <c r="B23" s="1103"/>
      <c r="C23" s="1988"/>
      <c r="D23" s="1988"/>
      <c r="E23" s="1968">
        <v>32.6</v>
      </c>
      <c r="F23" s="1988"/>
      <c r="G23" s="1988"/>
      <c r="H23" s="1988"/>
      <c r="I23" s="1972">
        <v>35.28</v>
      </c>
      <c r="J23" s="1980"/>
      <c r="K23" s="1988"/>
      <c r="L23" s="1988"/>
      <c r="M23" s="1968">
        <v>0</v>
      </c>
      <c r="N23" s="1988"/>
      <c r="O23" s="1583"/>
      <c r="P23" s="1583"/>
      <c r="Q23" s="1914">
        <v>3.52</v>
      </c>
    </row>
    <row r="24" spans="1:17" s="708" customFormat="1" ht="15">
      <c r="A24" s="711">
        <v>10</v>
      </c>
      <c r="B24" s="1103"/>
      <c r="C24" s="1988"/>
      <c r="D24" s="1988"/>
      <c r="E24" s="1968">
        <v>32.799999999999997</v>
      </c>
      <c r="F24" s="1988"/>
      <c r="G24" s="1988"/>
      <c r="H24" s="1988"/>
      <c r="I24" s="1972">
        <v>35.72</v>
      </c>
      <c r="J24" s="1980"/>
      <c r="K24" s="1988"/>
      <c r="L24" s="1988"/>
      <c r="M24" s="1968">
        <v>0</v>
      </c>
      <c r="N24" s="1988"/>
      <c r="O24" s="1583"/>
      <c r="P24" s="1583"/>
      <c r="Q24" s="1914">
        <v>3.4</v>
      </c>
    </row>
    <row r="25" spans="1:17" s="708" customFormat="1" ht="15">
      <c r="A25" s="711">
        <v>11</v>
      </c>
      <c r="B25" s="1103"/>
      <c r="C25" s="1988"/>
      <c r="D25" s="1988"/>
      <c r="E25" s="1968">
        <v>34</v>
      </c>
      <c r="F25" s="1988"/>
      <c r="G25" s="1988"/>
      <c r="H25" s="1988"/>
      <c r="I25" s="1972">
        <v>34.959999999999994</v>
      </c>
      <c r="J25" s="1980"/>
      <c r="K25" s="1988"/>
      <c r="L25" s="1988"/>
      <c r="M25" s="1968">
        <v>0</v>
      </c>
      <c r="N25" s="1988"/>
      <c r="O25" s="1583"/>
      <c r="P25" s="1583"/>
      <c r="Q25" s="1914">
        <v>2.44</v>
      </c>
    </row>
    <row r="26" spans="1:17" s="708" customFormat="1" ht="15">
      <c r="A26" s="711">
        <v>12</v>
      </c>
      <c r="B26" s="1103"/>
      <c r="C26" s="1988"/>
      <c r="D26" s="1988"/>
      <c r="E26" s="1968">
        <v>36</v>
      </c>
      <c r="F26" s="1988"/>
      <c r="G26" s="1988"/>
      <c r="H26" s="1988"/>
      <c r="I26" s="1972">
        <v>34.319999999999993</v>
      </c>
      <c r="J26" s="1980"/>
      <c r="K26" s="1988"/>
      <c r="L26" s="1988"/>
      <c r="M26" s="1968">
        <v>0</v>
      </c>
      <c r="N26" s="1988"/>
      <c r="O26" s="1583"/>
      <c r="P26" s="1583"/>
      <c r="Q26" s="1914">
        <v>3.16</v>
      </c>
    </row>
    <row r="27" spans="1:17" s="708" customFormat="1" ht="15">
      <c r="A27" s="711">
        <v>13</v>
      </c>
      <c r="B27" s="1103"/>
      <c r="C27" s="1988"/>
      <c r="D27" s="1988"/>
      <c r="E27" s="1968">
        <v>33</v>
      </c>
      <c r="F27" s="1988"/>
      <c r="G27" s="1988"/>
      <c r="H27" s="1988"/>
      <c r="I27" s="1972">
        <v>35.840000000000003</v>
      </c>
      <c r="J27" s="1980"/>
      <c r="K27" s="1988"/>
      <c r="L27" s="1988"/>
      <c r="M27" s="1968">
        <v>0</v>
      </c>
      <c r="N27" s="1988"/>
      <c r="O27" s="1583"/>
      <c r="P27" s="1583"/>
      <c r="Q27" s="1914">
        <v>3.72</v>
      </c>
    </row>
    <row r="28" spans="1:17" s="708" customFormat="1" ht="15">
      <c r="A28" s="711">
        <v>14</v>
      </c>
      <c r="B28" s="1103"/>
      <c r="C28" s="1988"/>
      <c r="D28" s="1988"/>
      <c r="E28" s="1968">
        <v>30.800000000000004</v>
      </c>
      <c r="F28" s="1988"/>
      <c r="G28" s="1988"/>
      <c r="H28" s="1988"/>
      <c r="I28" s="1972">
        <v>35.520000000000003</v>
      </c>
      <c r="J28" s="1980"/>
      <c r="K28" s="1988"/>
      <c r="L28" s="1988"/>
      <c r="M28" s="1968">
        <v>0</v>
      </c>
      <c r="N28" s="1988"/>
      <c r="O28" s="1583"/>
      <c r="P28" s="1583"/>
      <c r="Q28" s="1914">
        <v>3.32</v>
      </c>
    </row>
    <row r="29" spans="1:17" s="708" customFormat="1" ht="15">
      <c r="A29" s="711">
        <v>15</v>
      </c>
      <c r="B29" s="1103"/>
      <c r="C29" s="1988"/>
      <c r="D29" s="1988"/>
      <c r="E29" s="1968">
        <v>33.200000000000003</v>
      </c>
      <c r="F29" s="1988"/>
      <c r="G29" s="1988"/>
      <c r="H29" s="1988"/>
      <c r="I29" s="1972">
        <v>38.480000000000004</v>
      </c>
      <c r="J29" s="1980"/>
      <c r="K29" s="1988"/>
      <c r="L29" s="1988"/>
      <c r="M29" s="1968">
        <v>0</v>
      </c>
      <c r="N29" s="1988"/>
      <c r="O29" s="1583"/>
      <c r="P29" s="1583"/>
      <c r="Q29" s="1914">
        <v>3.8</v>
      </c>
    </row>
    <row r="30" spans="1:17" s="708" customFormat="1" ht="15">
      <c r="A30" s="711">
        <v>16</v>
      </c>
      <c r="B30" s="1103"/>
      <c r="C30" s="1988"/>
      <c r="D30" s="1988"/>
      <c r="E30" s="1968">
        <v>33</v>
      </c>
      <c r="F30" s="1988"/>
      <c r="G30" s="1988"/>
      <c r="H30" s="1988"/>
      <c r="I30" s="1972">
        <v>38.200000000000003</v>
      </c>
      <c r="J30" s="1980"/>
      <c r="K30" s="1988"/>
      <c r="L30" s="1988"/>
      <c r="M30" s="1968">
        <v>0</v>
      </c>
      <c r="N30" s="1988"/>
      <c r="O30" s="1583"/>
      <c r="P30" s="1583"/>
      <c r="Q30" s="1914">
        <v>4.4399999999999995</v>
      </c>
    </row>
    <row r="31" spans="1:17" s="712" customFormat="1" ht="15">
      <c r="A31" s="711">
        <v>17</v>
      </c>
      <c r="B31" s="1103"/>
      <c r="C31" s="1988"/>
      <c r="D31" s="1988"/>
      <c r="E31" s="1968">
        <v>32.400000000000006</v>
      </c>
      <c r="F31" s="1988"/>
      <c r="G31" s="1988"/>
      <c r="H31" s="1988"/>
      <c r="I31" s="1972">
        <v>40.6</v>
      </c>
      <c r="J31" s="1980"/>
      <c r="K31" s="1988"/>
      <c r="L31" s="1988"/>
      <c r="M31" s="1968">
        <v>0</v>
      </c>
      <c r="N31" s="1988"/>
      <c r="O31" s="1583"/>
      <c r="P31" s="1583"/>
      <c r="Q31" s="1914">
        <v>3.6799999999999997</v>
      </c>
    </row>
    <row r="32" spans="1:17" s="712" customFormat="1" ht="15">
      <c r="A32" s="711">
        <v>18</v>
      </c>
      <c r="B32" s="1103"/>
      <c r="C32" s="1988"/>
      <c r="D32" s="1988"/>
      <c r="E32" s="1968">
        <v>32.6</v>
      </c>
      <c r="F32" s="1988"/>
      <c r="G32" s="1988"/>
      <c r="H32" s="1988"/>
      <c r="I32" s="1972">
        <v>38.32</v>
      </c>
      <c r="J32" s="1980"/>
      <c r="K32" s="1988"/>
      <c r="L32" s="1988"/>
      <c r="M32" s="1968">
        <v>0</v>
      </c>
      <c r="N32" s="1988"/>
      <c r="O32" s="1583"/>
      <c r="P32" s="1583"/>
      <c r="Q32" s="1914">
        <v>2.76</v>
      </c>
    </row>
    <row r="33" spans="1:33" s="712" customFormat="1" ht="15">
      <c r="A33" s="711">
        <v>19</v>
      </c>
      <c r="B33" s="1103"/>
      <c r="C33" s="1988"/>
      <c r="D33" s="1988"/>
      <c r="E33" s="1968">
        <v>30.800000000000004</v>
      </c>
      <c r="F33" s="1988"/>
      <c r="G33" s="1988"/>
      <c r="H33" s="1988"/>
      <c r="I33" s="1972">
        <v>38.76</v>
      </c>
      <c r="J33" s="1980"/>
      <c r="K33" s="1988"/>
      <c r="L33" s="1988"/>
      <c r="M33" s="1968">
        <v>0</v>
      </c>
      <c r="N33" s="1988"/>
      <c r="O33" s="1583"/>
      <c r="P33" s="1583"/>
      <c r="Q33" s="1914">
        <v>4</v>
      </c>
    </row>
    <row r="34" spans="1:33" s="712" customFormat="1" ht="15">
      <c r="A34" s="711">
        <v>20</v>
      </c>
      <c r="B34" s="1103"/>
      <c r="C34" s="1988"/>
      <c r="D34" s="1988"/>
      <c r="E34" s="1968">
        <v>28.6</v>
      </c>
      <c r="F34" s="1988"/>
      <c r="G34" s="1988"/>
      <c r="H34" s="1988"/>
      <c r="I34" s="1972">
        <v>40.239999999999995</v>
      </c>
      <c r="J34" s="1980"/>
      <c r="K34" s="1988"/>
      <c r="L34" s="1988"/>
      <c r="M34" s="1968">
        <v>0</v>
      </c>
      <c r="N34" s="1988"/>
      <c r="O34" s="1583"/>
      <c r="P34" s="1583"/>
      <c r="Q34" s="1914">
        <v>5</v>
      </c>
    </row>
    <row r="35" spans="1:33" s="712" customFormat="1" ht="15">
      <c r="A35" s="711">
        <v>21</v>
      </c>
      <c r="B35" s="1103"/>
      <c r="C35" s="1988"/>
      <c r="D35" s="1988"/>
      <c r="E35" s="1968">
        <v>28.8</v>
      </c>
      <c r="F35" s="1988"/>
      <c r="G35" s="1988"/>
      <c r="H35" s="1988"/>
      <c r="I35" s="1972">
        <v>38.92</v>
      </c>
      <c r="J35" s="1980"/>
      <c r="K35" s="1988"/>
      <c r="L35" s="1988"/>
      <c r="M35" s="1968">
        <v>0</v>
      </c>
      <c r="N35" s="1988"/>
      <c r="O35" s="1583"/>
      <c r="P35" s="1583"/>
      <c r="Q35" s="1914">
        <v>5.68</v>
      </c>
    </row>
    <row r="36" spans="1:33" s="712" customFormat="1" ht="15">
      <c r="A36" s="711">
        <v>22</v>
      </c>
      <c r="B36" s="1103"/>
      <c r="C36" s="1988"/>
      <c r="D36" s="1988"/>
      <c r="E36" s="1968">
        <v>27.800000000000004</v>
      </c>
      <c r="F36" s="1988"/>
      <c r="G36" s="1988"/>
      <c r="H36" s="1988"/>
      <c r="I36" s="1972">
        <v>39.159999999999997</v>
      </c>
      <c r="J36" s="1980"/>
      <c r="K36" s="1988"/>
      <c r="L36" s="1988"/>
      <c r="M36" s="1968">
        <v>0</v>
      </c>
      <c r="N36" s="1988"/>
      <c r="O36" s="1583"/>
      <c r="P36" s="1583"/>
      <c r="Q36" s="1914">
        <v>4.8000000000000007</v>
      </c>
    </row>
    <row r="37" spans="1:33" s="712" customFormat="1" ht="15">
      <c r="A37" s="711">
        <v>23</v>
      </c>
      <c r="B37" s="1103"/>
      <c r="C37" s="1988"/>
      <c r="D37" s="1988"/>
      <c r="E37" s="1968">
        <v>28.6</v>
      </c>
      <c r="F37" s="1988"/>
      <c r="G37" s="1988"/>
      <c r="H37" s="1988"/>
      <c r="I37" s="1972">
        <v>36.200000000000003</v>
      </c>
      <c r="J37" s="1980"/>
      <c r="K37" s="1988"/>
      <c r="L37" s="1988"/>
      <c r="M37" s="1968">
        <v>0</v>
      </c>
      <c r="N37" s="1988"/>
      <c r="O37" s="1583"/>
      <c r="P37" s="1583"/>
      <c r="Q37" s="1914">
        <v>3.92</v>
      </c>
    </row>
    <row r="38" spans="1:33" s="712" customFormat="1" ht="15">
      <c r="A38" s="711" t="s">
        <v>19</v>
      </c>
      <c r="B38" s="1174"/>
      <c r="C38" s="1585"/>
      <c r="D38" s="1585"/>
      <c r="E38" s="1586">
        <f>SUM(E14:E37)</f>
        <v>755.4</v>
      </c>
      <c r="F38" s="1585"/>
      <c r="G38" s="1585"/>
      <c r="H38" s="1585"/>
      <c r="I38" s="1586">
        <f>SUM(I14:I37)</f>
        <v>867.92000000000019</v>
      </c>
      <c r="J38" s="1585"/>
      <c r="K38" s="1585"/>
      <c r="L38" s="1585"/>
      <c r="M38" s="1586">
        <f>SUM(M14:M37)</f>
        <v>0</v>
      </c>
      <c r="N38" s="1585"/>
      <c r="O38" s="1585"/>
      <c r="P38" s="1585"/>
      <c r="Q38" s="1586">
        <f>SUM(Q14:Q37)</f>
        <v>88.759999999999991</v>
      </c>
    </row>
    <row r="39" spans="1:33" s="701" customFormat="1" ht="12.75" customHeight="1">
      <c r="A39" s="701" t="s">
        <v>20</v>
      </c>
      <c r="R39" s="1006"/>
      <c r="S39" s="1006"/>
      <c r="T39" s="1006"/>
      <c r="U39" s="1006"/>
      <c r="V39" s="1006"/>
      <c r="W39" s="1006"/>
      <c r="X39" s="1006"/>
      <c r="Y39" s="1006"/>
      <c r="Z39" s="1006"/>
      <c r="AA39" s="1006"/>
      <c r="AB39" s="1006"/>
      <c r="AC39" s="1006"/>
      <c r="AD39" s="1006"/>
      <c r="AE39" s="1006"/>
      <c r="AF39" s="1006"/>
      <c r="AG39" s="1006"/>
    </row>
    <row r="40" spans="1:33" s="701" customFormat="1" ht="12.75" customHeight="1">
      <c r="A40" s="701" t="s">
        <v>21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>
      <c r="A41" s="701" t="s">
        <v>563</v>
      </c>
      <c r="K41" s="701"/>
      <c r="L41" s="701"/>
      <c r="M41" s="701"/>
      <c r="N41" s="701"/>
      <c r="O41" s="701"/>
      <c r="P41" s="701"/>
      <c r="Q41" s="701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>
      <c r="A42" s="701" t="s">
        <v>23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</sheetData>
  <mergeCells count="21">
    <mergeCell ref="B1:F1"/>
    <mergeCell ref="B2:F2"/>
    <mergeCell ref="A6:Q6"/>
    <mergeCell ref="N1:Q1"/>
    <mergeCell ref="N2:Q2"/>
    <mergeCell ref="N3:Q3"/>
    <mergeCell ref="J9:Q9"/>
    <mergeCell ref="A7:Q7"/>
    <mergeCell ref="N4:Q4"/>
    <mergeCell ref="B5:C5"/>
    <mergeCell ref="B9:I9"/>
    <mergeCell ref="A9:A12"/>
    <mergeCell ref="N11:O11"/>
    <mergeCell ref="J11:K11"/>
    <mergeCell ref="B4:C4"/>
    <mergeCell ref="F11:G11"/>
    <mergeCell ref="J10:M10"/>
    <mergeCell ref="B11:C11"/>
    <mergeCell ref="B10:E10"/>
    <mergeCell ref="N10:Q10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208" customWidth="1"/>
    <col min="2" max="3" width="11.28515625" style="208" customWidth="1"/>
    <col min="4" max="4" width="11.28515625" style="208" hidden="1" customWidth="1"/>
    <col min="5" max="7" width="11.28515625" style="208" customWidth="1"/>
    <col min="8" max="8" width="11.28515625" style="208" hidden="1" customWidth="1"/>
    <col min="9" max="11" width="11.28515625" style="208" customWidth="1"/>
    <col min="12" max="12" width="11.28515625" style="208" hidden="1" customWidth="1"/>
    <col min="13" max="15" width="11.28515625" style="208" customWidth="1"/>
    <col min="16" max="16" width="11.28515625" style="208" hidden="1" customWidth="1"/>
    <col min="17" max="17" width="11.28515625" style="208" customWidth="1"/>
    <col min="18" max="16384" width="9.140625" style="208"/>
  </cols>
  <sheetData>
    <row r="1" spans="1:33" s="196" customFormat="1" ht="18.75" customHeight="1">
      <c r="B1" s="2410" t="s">
        <v>405</v>
      </c>
      <c r="C1" s="2087"/>
      <c r="D1" s="2087"/>
      <c r="E1" s="2087"/>
      <c r="F1" s="2087"/>
      <c r="J1" s="799" t="s">
        <v>171</v>
      </c>
      <c r="N1" s="2405" t="s">
        <v>56</v>
      </c>
      <c r="O1" s="2405"/>
      <c r="P1" s="2405"/>
      <c r="Q1" s="2405"/>
      <c r="R1" s="1015"/>
      <c r="S1" s="1015"/>
      <c r="T1" s="1015"/>
      <c r="U1" s="1015"/>
      <c r="V1" s="1015"/>
      <c r="W1" s="1015"/>
      <c r="X1" s="1015"/>
      <c r="Y1" s="1015"/>
      <c r="Z1" s="1015"/>
      <c r="AA1" s="1015"/>
      <c r="AB1" s="1015"/>
      <c r="AC1" s="1015"/>
      <c r="AD1" s="1015"/>
      <c r="AE1" s="1015"/>
      <c r="AF1" s="1015"/>
      <c r="AG1" s="1015"/>
    </row>
    <row r="2" spans="1:33" s="196" customFormat="1" ht="10.5" customHeight="1">
      <c r="B2" s="2406" t="s">
        <v>1</v>
      </c>
      <c r="C2" s="2094"/>
      <c r="D2" s="2094"/>
      <c r="E2" s="2094"/>
      <c r="F2" s="2094"/>
      <c r="I2" s="196" t="s">
        <v>28</v>
      </c>
      <c r="N2" s="2406" t="s">
        <v>2</v>
      </c>
      <c r="O2" s="2407"/>
      <c r="P2" s="2407"/>
      <c r="Q2" s="2407"/>
      <c r="R2" s="1015"/>
      <c r="S2" s="1015"/>
      <c r="T2" s="1015"/>
      <c r="U2" s="1015"/>
      <c r="V2" s="1015"/>
      <c r="W2" s="1015"/>
      <c r="X2" s="1015"/>
      <c r="Y2" s="1015"/>
      <c r="Z2" s="1015"/>
      <c r="AA2" s="1015"/>
      <c r="AB2" s="1015"/>
      <c r="AC2" s="1015"/>
      <c r="AD2" s="1015"/>
      <c r="AE2" s="1015"/>
      <c r="AF2" s="1015"/>
      <c r="AG2" s="1015"/>
    </row>
    <row r="3" spans="1:33" s="196" customFormat="1" ht="13.5" customHeight="1">
      <c r="N3" s="196" t="s">
        <v>3</v>
      </c>
      <c r="R3" s="1015"/>
      <c r="S3" s="1015"/>
      <c r="T3" s="1015"/>
      <c r="U3" s="1015"/>
      <c r="V3" s="1015"/>
      <c r="W3" s="1015"/>
      <c r="X3" s="1015"/>
      <c r="Y3" s="1015"/>
      <c r="Z3" s="1015"/>
      <c r="AA3" s="1015"/>
      <c r="AB3" s="1015"/>
      <c r="AC3" s="1015"/>
      <c r="AD3" s="1015"/>
      <c r="AE3" s="1015"/>
      <c r="AF3" s="1015"/>
      <c r="AG3" s="1015"/>
    </row>
    <row r="4" spans="1:33" s="196" customFormat="1" ht="15" customHeight="1">
      <c r="B4" s="2409" t="s">
        <v>4</v>
      </c>
      <c r="C4" s="2087"/>
      <c r="D4" s="198"/>
      <c r="E4" s="1015"/>
      <c r="F4" s="1015"/>
      <c r="G4" s="1015"/>
      <c r="H4" s="1015"/>
      <c r="I4" s="886" t="s">
        <v>5</v>
      </c>
      <c r="J4" s="197"/>
      <c r="K4" s="197"/>
      <c r="L4" s="197"/>
      <c r="O4" s="199" t="s">
        <v>57</v>
      </c>
      <c r="R4" s="1015"/>
      <c r="S4" s="1015"/>
      <c r="T4" s="1015"/>
      <c r="U4" s="1015"/>
      <c r="V4" s="1015"/>
      <c r="W4" s="1015"/>
      <c r="X4" s="1015"/>
      <c r="Y4" s="1015"/>
      <c r="Z4" s="1015"/>
      <c r="AA4" s="1015"/>
      <c r="AB4" s="1015"/>
      <c r="AC4" s="1015"/>
      <c r="AD4" s="1015"/>
      <c r="AE4" s="1015"/>
      <c r="AF4" s="1015"/>
      <c r="AG4" s="1015"/>
    </row>
    <row r="5" spans="1:33" s="196" customFormat="1" ht="9.75" customHeight="1">
      <c r="B5" s="2414" t="s">
        <v>7</v>
      </c>
      <c r="C5" s="2085"/>
      <c r="D5" s="197"/>
      <c r="E5" s="197"/>
      <c r="R5" s="1015"/>
      <c r="S5" s="1015"/>
      <c r="T5" s="1015"/>
      <c r="U5" s="1015"/>
      <c r="V5" s="1015"/>
      <c r="W5" s="1015"/>
      <c r="X5" s="1015"/>
      <c r="Y5" s="1015"/>
      <c r="Z5" s="1015"/>
      <c r="AA5" s="1015"/>
      <c r="AB5" s="1015"/>
      <c r="AC5" s="1015"/>
      <c r="AD5" s="1015"/>
      <c r="AE5" s="1015"/>
      <c r="AF5" s="1015"/>
      <c r="AG5" s="1015"/>
    </row>
    <row r="6" spans="1:33" s="196" customFormat="1" ht="12" customHeight="1">
      <c r="A6" s="2408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15"/>
      <c r="S6" s="1015"/>
      <c r="T6" s="1015"/>
      <c r="U6" s="1015"/>
      <c r="V6" s="1015"/>
      <c r="W6" s="1015"/>
      <c r="X6" s="1015"/>
      <c r="Y6" s="1015"/>
      <c r="Z6" s="1015"/>
      <c r="AA6" s="1015"/>
      <c r="AB6" s="1015"/>
      <c r="AC6" s="1015"/>
      <c r="AD6" s="1015"/>
      <c r="AE6" s="1015"/>
      <c r="AF6" s="1015"/>
      <c r="AG6" s="1015"/>
    </row>
    <row r="7" spans="1:33" s="196" customFormat="1" ht="15.75">
      <c r="A7" s="2361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15"/>
      <c r="S7" s="1015"/>
      <c r="T7" s="1015"/>
      <c r="U7" s="1015"/>
      <c r="V7" s="1015"/>
      <c r="W7" s="1015"/>
      <c r="X7" s="1015"/>
      <c r="Y7" s="1015"/>
      <c r="Z7" s="1015"/>
      <c r="AA7" s="1015"/>
      <c r="AB7" s="1015"/>
      <c r="AC7" s="1015"/>
      <c r="AD7" s="1015"/>
      <c r="AE7" s="1015"/>
      <c r="AF7" s="1015"/>
      <c r="AG7" s="1015"/>
    </row>
    <row r="8" spans="1:33" s="196" customFormat="1" ht="9" customHeight="1">
      <c r="A8" s="1255" t="s">
        <v>318</v>
      </c>
      <c r="B8" s="1263"/>
      <c r="R8" s="1015"/>
      <c r="S8" s="1015"/>
      <c r="T8" s="1015"/>
      <c r="U8" s="1015"/>
      <c r="V8" s="1015"/>
      <c r="W8" s="1015"/>
      <c r="X8" s="1015"/>
      <c r="Y8" s="1015"/>
      <c r="Z8" s="1015"/>
      <c r="AA8" s="1015"/>
      <c r="AB8" s="1015"/>
      <c r="AC8" s="1015"/>
      <c r="AD8" s="1015"/>
      <c r="AE8" s="1015"/>
      <c r="AF8" s="1015"/>
      <c r="AG8" s="1015"/>
    </row>
    <row r="9" spans="1:33" s="196" customFormat="1">
      <c r="A9" s="2411" t="s">
        <v>9</v>
      </c>
      <c r="B9" s="2402" t="s">
        <v>10</v>
      </c>
      <c r="C9" s="2403"/>
      <c r="D9" s="2403"/>
      <c r="E9" s="2403"/>
      <c r="F9" s="2403"/>
      <c r="G9" s="2403"/>
      <c r="H9" s="2403"/>
      <c r="I9" s="2404"/>
      <c r="J9" s="2402" t="s">
        <v>11</v>
      </c>
      <c r="K9" s="2403"/>
      <c r="L9" s="2403"/>
      <c r="M9" s="2403"/>
      <c r="N9" s="2403"/>
      <c r="O9" s="2403"/>
      <c r="P9" s="2403"/>
      <c r="Q9" s="2404"/>
      <c r="R9" s="1015"/>
      <c r="S9" s="1015"/>
      <c r="T9" s="1015"/>
      <c r="U9" s="1015"/>
      <c r="V9" s="1015"/>
      <c r="W9" s="1015"/>
      <c r="X9" s="1015"/>
      <c r="Y9" s="1015"/>
      <c r="Z9" s="1015"/>
      <c r="AA9" s="1015"/>
      <c r="AB9" s="1015"/>
      <c r="AC9" s="1015"/>
      <c r="AD9" s="1015"/>
      <c r="AE9" s="1015"/>
      <c r="AF9" s="1015"/>
      <c r="AG9" s="1015"/>
    </row>
    <row r="10" spans="1:33" s="196" customFormat="1">
      <c r="A10" s="2412"/>
      <c r="B10" s="2399" t="s">
        <v>269</v>
      </c>
      <c r="C10" s="2400"/>
      <c r="D10" s="2400"/>
      <c r="E10" s="2401"/>
      <c r="F10" s="2399"/>
      <c r="G10" s="2101"/>
      <c r="H10" s="2101"/>
      <c r="I10" s="2102"/>
      <c r="J10" s="2399" t="s">
        <v>269</v>
      </c>
      <c r="K10" s="2400"/>
      <c r="L10" s="2400"/>
      <c r="M10" s="2401"/>
      <c r="N10" s="2399"/>
      <c r="O10" s="2400"/>
      <c r="P10" s="2400"/>
      <c r="Q10" s="2401"/>
      <c r="R10" s="1015"/>
      <c r="S10" s="1015"/>
      <c r="T10" s="1015"/>
      <c r="U10" s="1015"/>
      <c r="V10" s="1015"/>
      <c r="W10" s="1015"/>
      <c r="X10" s="1015"/>
      <c r="Y10" s="1015"/>
      <c r="Z10" s="1015"/>
      <c r="AA10" s="1015"/>
      <c r="AB10" s="1015"/>
      <c r="AC10" s="1015"/>
      <c r="AD10" s="1015"/>
      <c r="AE10" s="1015"/>
      <c r="AF10" s="1015"/>
      <c r="AG10" s="1015"/>
    </row>
    <row r="11" spans="1:33" s="196" customFormat="1">
      <c r="A11" s="2412"/>
      <c r="B11" s="2399" t="s">
        <v>14</v>
      </c>
      <c r="C11" s="2400"/>
      <c r="E11" s="201">
        <v>7200</v>
      </c>
      <c r="F11" s="2399" t="s">
        <v>14</v>
      </c>
      <c r="G11" s="2400"/>
      <c r="H11" s="200"/>
      <c r="I11" s="201">
        <v>0</v>
      </c>
      <c r="J11" s="2399" t="s">
        <v>14</v>
      </c>
      <c r="K11" s="2400"/>
      <c r="L11" s="200"/>
      <c r="M11" s="201">
        <f>E11</f>
        <v>7200</v>
      </c>
      <c r="N11" s="2399" t="s">
        <v>14</v>
      </c>
      <c r="O11" s="2400"/>
      <c r="P11" s="200"/>
      <c r="Q11" s="201">
        <f>I11</f>
        <v>0</v>
      </c>
      <c r="R11" s="1015"/>
      <c r="S11" s="1015"/>
      <c r="T11" s="1015"/>
      <c r="U11" s="1015"/>
      <c r="V11" s="1015"/>
      <c r="W11" s="1015"/>
      <c r="X11" s="1015"/>
      <c r="Y11" s="1015"/>
      <c r="Z11" s="1015"/>
      <c r="AA11" s="1015"/>
      <c r="AB11" s="1015"/>
      <c r="AC11" s="1015"/>
      <c r="AD11" s="1015"/>
      <c r="AE11" s="1015"/>
      <c r="AF11" s="1015"/>
      <c r="AG11" s="1015"/>
    </row>
    <row r="12" spans="1:33" s="203" customFormat="1" ht="35.25" customHeight="1">
      <c r="A12" s="2413"/>
      <c r="B12" s="202" t="s">
        <v>16</v>
      </c>
      <c r="C12" s="202" t="s">
        <v>17</v>
      </c>
      <c r="D12" s="202"/>
      <c r="E12" s="202" t="s">
        <v>18</v>
      </c>
      <c r="F12" s="202" t="s">
        <v>16</v>
      </c>
      <c r="G12" s="202" t="s">
        <v>17</v>
      </c>
      <c r="H12" s="202"/>
      <c r="I12" s="202" t="s">
        <v>18</v>
      </c>
      <c r="J12" s="202" t="s">
        <v>16</v>
      </c>
      <c r="K12" s="202" t="s">
        <v>17</v>
      </c>
      <c r="L12" s="202"/>
      <c r="M12" s="202" t="s">
        <v>18</v>
      </c>
      <c r="N12" s="202" t="s">
        <v>16</v>
      </c>
      <c r="O12" s="202" t="s">
        <v>17</v>
      </c>
      <c r="P12" s="202"/>
      <c r="Q12" s="202" t="s">
        <v>18</v>
      </c>
    </row>
    <row r="13" spans="1:33" s="205" customFormat="1" ht="11.25">
      <c r="A13" s="204">
        <v>1</v>
      </c>
      <c r="B13" s="204">
        <v>2</v>
      </c>
      <c r="C13" s="204">
        <v>3</v>
      </c>
      <c r="D13" s="204"/>
      <c r="E13" s="204">
        <v>4</v>
      </c>
      <c r="F13" s="204">
        <v>5</v>
      </c>
      <c r="G13" s="204">
        <v>6</v>
      </c>
      <c r="H13" s="204"/>
      <c r="I13" s="204">
        <v>7</v>
      </c>
      <c r="J13" s="204">
        <v>8</v>
      </c>
      <c r="K13" s="204">
        <v>9</v>
      </c>
      <c r="L13" s="204"/>
      <c r="M13" s="204">
        <v>10</v>
      </c>
      <c r="N13" s="204">
        <v>11</v>
      </c>
      <c r="O13" s="204">
        <v>12</v>
      </c>
      <c r="P13" s="204"/>
      <c r="Q13" s="204">
        <v>13</v>
      </c>
    </row>
    <row r="14" spans="1:33" s="203" customFormat="1" ht="15">
      <c r="A14" s="206">
        <v>0</v>
      </c>
      <c r="B14" s="1105"/>
      <c r="C14" s="1580"/>
      <c r="D14" s="1580"/>
      <c r="E14" s="2004">
        <v>259.83</v>
      </c>
      <c r="F14" s="1570"/>
      <c r="G14" s="1580"/>
      <c r="H14" s="1580"/>
      <c r="I14" s="1580"/>
      <c r="J14" s="1570"/>
      <c r="K14" s="1580"/>
      <c r="L14" s="1580"/>
      <c r="M14" s="2004">
        <v>52.2</v>
      </c>
      <c r="N14" s="1290"/>
      <c r="O14" s="1110"/>
      <c r="P14" s="1110"/>
      <c r="Q14" s="1110"/>
    </row>
    <row r="15" spans="1:33" s="1439" customFormat="1" ht="15">
      <c r="A15" s="1438">
        <v>1</v>
      </c>
      <c r="B15" s="1105"/>
      <c r="C15" s="1580"/>
      <c r="D15" s="1580"/>
      <c r="E15" s="2004">
        <v>233.91</v>
      </c>
      <c r="F15" s="1570"/>
      <c r="G15" s="1580"/>
      <c r="H15" s="1580"/>
      <c r="I15" s="1580"/>
      <c r="J15" s="1570"/>
      <c r="K15" s="1580"/>
      <c r="L15" s="1580"/>
      <c r="M15" s="2004">
        <v>43.2</v>
      </c>
      <c r="N15" s="1372"/>
      <c r="O15" s="1424"/>
      <c r="P15" s="1424"/>
      <c r="Q15" s="1424"/>
    </row>
    <row r="16" spans="1:33" s="203" customFormat="1" ht="15">
      <c r="A16" s="206">
        <v>2</v>
      </c>
      <c r="B16" s="1105"/>
      <c r="C16" s="1580"/>
      <c r="D16" s="1580"/>
      <c r="E16" s="2004">
        <v>222.75</v>
      </c>
      <c r="F16" s="1570"/>
      <c r="G16" s="1580"/>
      <c r="H16" s="1580"/>
      <c r="I16" s="1580"/>
      <c r="J16" s="1570"/>
      <c r="K16" s="1580"/>
      <c r="L16" s="1580"/>
      <c r="M16" s="2004">
        <v>40.5</v>
      </c>
      <c r="N16" s="1290"/>
      <c r="O16" s="1110"/>
      <c r="P16" s="1110"/>
      <c r="Q16" s="1110"/>
    </row>
    <row r="17" spans="1:17" s="203" customFormat="1" ht="15">
      <c r="A17" s="206">
        <v>3</v>
      </c>
      <c r="B17" s="1105"/>
      <c r="C17" s="1580"/>
      <c r="D17" s="1580"/>
      <c r="E17" s="2004">
        <v>215.1</v>
      </c>
      <c r="F17" s="1570"/>
      <c r="G17" s="1580"/>
      <c r="H17" s="1580"/>
      <c r="I17" s="1580"/>
      <c r="J17" s="1570"/>
      <c r="K17" s="1580"/>
      <c r="L17" s="1580"/>
      <c r="M17" s="2004">
        <v>40.409999999999997</v>
      </c>
      <c r="N17" s="1290"/>
      <c r="O17" s="1110"/>
      <c r="P17" s="1110"/>
      <c r="Q17" s="1110"/>
    </row>
    <row r="18" spans="1:17" s="203" customFormat="1" ht="15">
      <c r="A18" s="206">
        <v>4</v>
      </c>
      <c r="B18" s="1105"/>
      <c r="C18" s="1580"/>
      <c r="D18" s="1580"/>
      <c r="E18" s="2004">
        <v>237.33000000000004</v>
      </c>
      <c r="F18" s="1570"/>
      <c r="G18" s="1580"/>
      <c r="H18" s="1580"/>
      <c r="I18" s="1580"/>
      <c r="J18" s="1570"/>
      <c r="K18" s="1580"/>
      <c r="L18" s="1580"/>
      <c r="M18" s="2004">
        <v>35.010000000000005</v>
      </c>
      <c r="N18" s="1290"/>
      <c r="O18" s="1110"/>
      <c r="P18" s="1110"/>
      <c r="Q18" s="1110"/>
    </row>
    <row r="19" spans="1:17" s="203" customFormat="1" ht="15">
      <c r="A19" s="206">
        <v>5</v>
      </c>
      <c r="B19" s="1105"/>
      <c r="C19" s="1580"/>
      <c r="D19" s="1580"/>
      <c r="E19" s="2004">
        <v>328.68</v>
      </c>
      <c r="F19" s="1570"/>
      <c r="G19" s="1580"/>
      <c r="H19" s="1580"/>
      <c r="I19" s="1580"/>
      <c r="J19" s="1570"/>
      <c r="K19" s="1580"/>
      <c r="L19" s="1580"/>
      <c r="M19" s="2004">
        <v>53.010000000000005</v>
      </c>
      <c r="N19" s="1290"/>
      <c r="O19" s="1110"/>
      <c r="P19" s="1110"/>
      <c r="Q19" s="1110"/>
    </row>
    <row r="20" spans="1:17" s="203" customFormat="1" ht="15">
      <c r="A20" s="206">
        <v>6</v>
      </c>
      <c r="B20" s="1105"/>
      <c r="C20" s="1580"/>
      <c r="D20" s="1580"/>
      <c r="E20" s="2004">
        <v>351.27</v>
      </c>
      <c r="F20" s="1570"/>
      <c r="G20" s="1580"/>
      <c r="H20" s="1580"/>
      <c r="I20" s="1580"/>
      <c r="J20" s="1570"/>
      <c r="K20" s="1580"/>
      <c r="L20" s="1580"/>
      <c r="M20" s="2004">
        <v>51.39</v>
      </c>
      <c r="N20" s="1290"/>
      <c r="O20" s="1110"/>
      <c r="P20" s="1110"/>
      <c r="Q20" s="1110"/>
    </row>
    <row r="21" spans="1:17" s="203" customFormat="1" ht="15">
      <c r="A21" s="206">
        <v>7</v>
      </c>
      <c r="B21" s="1105"/>
      <c r="C21" s="1580"/>
      <c r="D21" s="1580"/>
      <c r="E21" s="2004">
        <v>392.67</v>
      </c>
      <c r="F21" s="1570"/>
      <c r="G21" s="1580"/>
      <c r="H21" s="1580"/>
      <c r="I21" s="1580"/>
      <c r="J21" s="1570"/>
      <c r="K21" s="1580"/>
      <c r="L21" s="1580"/>
      <c r="M21" s="2004">
        <v>52.74</v>
      </c>
      <c r="N21" s="1290"/>
      <c r="O21" s="1110"/>
      <c r="P21" s="1110"/>
      <c r="Q21" s="1110"/>
    </row>
    <row r="22" spans="1:17" s="203" customFormat="1" ht="15">
      <c r="A22" s="206">
        <v>8</v>
      </c>
      <c r="B22" s="1105"/>
      <c r="C22" s="1580"/>
      <c r="D22" s="1580"/>
      <c r="E22" s="2004">
        <v>433.8</v>
      </c>
      <c r="F22" s="1570"/>
      <c r="G22" s="1580"/>
      <c r="H22" s="1580"/>
      <c r="I22" s="1580"/>
      <c r="J22" s="1570"/>
      <c r="K22" s="1580"/>
      <c r="L22" s="1580"/>
      <c r="M22" s="2004">
        <v>58.14</v>
      </c>
      <c r="N22" s="1290"/>
      <c r="O22" s="1110"/>
      <c r="P22" s="1110"/>
      <c r="Q22" s="1110"/>
    </row>
    <row r="23" spans="1:17" s="203" customFormat="1" ht="15">
      <c r="A23" s="206">
        <v>9</v>
      </c>
      <c r="B23" s="1105"/>
      <c r="C23" s="1580"/>
      <c r="D23" s="1580"/>
      <c r="E23" s="2004">
        <v>462.87</v>
      </c>
      <c r="F23" s="1570"/>
      <c r="G23" s="1580"/>
      <c r="H23" s="1580"/>
      <c r="I23" s="1580"/>
      <c r="J23" s="1570"/>
      <c r="K23" s="1580"/>
      <c r="L23" s="1580"/>
      <c r="M23" s="2004">
        <v>58.86</v>
      </c>
      <c r="N23" s="1290"/>
      <c r="O23" s="1110"/>
      <c r="P23" s="1110"/>
      <c r="Q23" s="1110"/>
    </row>
    <row r="24" spans="1:17" s="203" customFormat="1" ht="15">
      <c r="A24" s="206">
        <v>10</v>
      </c>
      <c r="B24" s="1105"/>
      <c r="C24" s="1580"/>
      <c r="D24" s="1580"/>
      <c r="E24" s="2004">
        <v>462.69000000000005</v>
      </c>
      <c r="F24" s="1570"/>
      <c r="G24" s="1580"/>
      <c r="H24" s="1580"/>
      <c r="I24" s="1580"/>
      <c r="J24" s="1570"/>
      <c r="K24" s="1580"/>
      <c r="L24" s="1580"/>
      <c r="M24" s="2004">
        <v>65.34</v>
      </c>
      <c r="N24" s="1290"/>
      <c r="O24" s="1110"/>
      <c r="P24" s="1110"/>
      <c r="Q24" s="1110"/>
    </row>
    <row r="25" spans="1:17" s="203" customFormat="1" ht="15">
      <c r="A25" s="206">
        <v>11</v>
      </c>
      <c r="B25" s="1105"/>
      <c r="C25" s="1580"/>
      <c r="D25" s="1580"/>
      <c r="E25" s="2004">
        <v>435.24</v>
      </c>
      <c r="F25" s="1570"/>
      <c r="G25" s="1580"/>
      <c r="H25" s="1580"/>
      <c r="I25" s="1580"/>
      <c r="J25" s="1570"/>
      <c r="K25" s="1580"/>
      <c r="L25" s="1580"/>
      <c r="M25" s="2004">
        <v>58.86</v>
      </c>
      <c r="N25" s="1290"/>
      <c r="O25" s="1110"/>
      <c r="P25" s="1110"/>
      <c r="Q25" s="1110"/>
    </row>
    <row r="26" spans="1:17" s="203" customFormat="1" ht="15">
      <c r="A26" s="206">
        <v>12</v>
      </c>
      <c r="B26" s="1105"/>
      <c r="C26" s="1580"/>
      <c r="D26" s="1580"/>
      <c r="E26" s="2004">
        <v>411.48</v>
      </c>
      <c r="F26" s="1570"/>
      <c r="G26" s="1580"/>
      <c r="H26" s="1580"/>
      <c r="I26" s="1580"/>
      <c r="J26" s="1570"/>
      <c r="K26" s="1580"/>
      <c r="L26" s="1580"/>
      <c r="M26" s="2004">
        <v>60.12</v>
      </c>
      <c r="N26" s="1290"/>
      <c r="O26" s="1110"/>
      <c r="P26" s="1110"/>
      <c r="Q26" s="1110"/>
    </row>
    <row r="27" spans="1:17" s="203" customFormat="1" ht="15">
      <c r="A27" s="206">
        <v>13</v>
      </c>
      <c r="B27" s="1105"/>
      <c r="C27" s="1580"/>
      <c r="D27" s="1580"/>
      <c r="E27" s="2004">
        <v>392.58</v>
      </c>
      <c r="F27" s="1570"/>
      <c r="G27" s="1580"/>
      <c r="H27" s="1580"/>
      <c r="I27" s="1580"/>
      <c r="J27" s="1570"/>
      <c r="K27" s="1580"/>
      <c r="L27" s="1580"/>
      <c r="M27" s="2004">
        <v>56.52</v>
      </c>
      <c r="N27" s="1290"/>
      <c r="O27" s="1110"/>
      <c r="P27" s="1110"/>
      <c r="Q27" s="1110"/>
    </row>
    <row r="28" spans="1:17" s="203" customFormat="1" ht="15">
      <c r="A28" s="206">
        <v>14</v>
      </c>
      <c r="B28" s="1105"/>
      <c r="C28" s="1580"/>
      <c r="D28" s="1580"/>
      <c r="E28" s="2004">
        <v>401.04</v>
      </c>
      <c r="F28" s="1570"/>
      <c r="G28" s="1580"/>
      <c r="H28" s="1580"/>
      <c r="I28" s="1580"/>
      <c r="J28" s="1570"/>
      <c r="K28" s="1580"/>
      <c r="L28" s="1580"/>
      <c r="M28" s="2004">
        <v>51.930000000000007</v>
      </c>
      <c r="N28" s="1290"/>
      <c r="O28" s="1110"/>
      <c r="P28" s="1110"/>
      <c r="Q28" s="1110"/>
    </row>
    <row r="29" spans="1:17" s="203" customFormat="1" ht="15">
      <c r="A29" s="206">
        <v>15</v>
      </c>
      <c r="B29" s="1105"/>
      <c r="C29" s="1580"/>
      <c r="D29" s="1580"/>
      <c r="E29" s="2004">
        <v>401.85</v>
      </c>
      <c r="F29" s="1570"/>
      <c r="G29" s="1580"/>
      <c r="H29" s="1580"/>
      <c r="I29" s="1580"/>
      <c r="J29" s="1570"/>
      <c r="K29" s="1580"/>
      <c r="L29" s="1580"/>
      <c r="M29" s="2004">
        <v>60.21</v>
      </c>
      <c r="N29" s="1290"/>
      <c r="O29" s="1110"/>
      <c r="P29" s="1110"/>
      <c r="Q29" s="1110"/>
    </row>
    <row r="30" spans="1:17" s="203" customFormat="1" ht="15">
      <c r="A30" s="206">
        <v>16</v>
      </c>
      <c r="B30" s="1105"/>
      <c r="C30" s="1580"/>
      <c r="D30" s="1580"/>
      <c r="E30" s="2004">
        <v>386.1</v>
      </c>
      <c r="F30" s="1570"/>
      <c r="G30" s="1580"/>
      <c r="H30" s="1580"/>
      <c r="I30" s="1580"/>
      <c r="J30" s="1570"/>
      <c r="K30" s="1580"/>
      <c r="L30" s="1580"/>
      <c r="M30" s="2004">
        <v>50.85</v>
      </c>
      <c r="N30" s="1290"/>
      <c r="O30" s="1110"/>
      <c r="P30" s="1110"/>
      <c r="Q30" s="1110"/>
    </row>
    <row r="31" spans="1:17" s="207" customFormat="1" ht="15">
      <c r="A31" s="206">
        <v>17</v>
      </c>
      <c r="B31" s="1105"/>
      <c r="C31" s="1580"/>
      <c r="D31" s="1580"/>
      <c r="E31" s="2004">
        <v>392.04</v>
      </c>
      <c r="F31" s="1570"/>
      <c r="G31" s="1580"/>
      <c r="H31" s="1580"/>
      <c r="I31" s="1580"/>
      <c r="J31" s="1570"/>
      <c r="K31" s="1580"/>
      <c r="L31" s="1580"/>
      <c r="M31" s="2004">
        <v>48.33</v>
      </c>
      <c r="N31" s="1290"/>
      <c r="O31" s="1110"/>
      <c r="P31" s="1110"/>
      <c r="Q31" s="1110"/>
    </row>
    <row r="32" spans="1:17" s="207" customFormat="1" ht="15">
      <c r="A32" s="206">
        <v>18</v>
      </c>
      <c r="B32" s="1105"/>
      <c r="C32" s="1580"/>
      <c r="D32" s="1580"/>
      <c r="E32" s="2004">
        <v>402.3</v>
      </c>
      <c r="F32" s="1570"/>
      <c r="G32" s="1580"/>
      <c r="H32" s="1580"/>
      <c r="I32" s="1580"/>
      <c r="J32" s="1570"/>
      <c r="K32" s="1580"/>
      <c r="L32" s="1580"/>
      <c r="M32" s="2004">
        <v>52.02</v>
      </c>
      <c r="N32" s="1290"/>
      <c r="O32" s="1110"/>
      <c r="P32" s="1110"/>
      <c r="Q32" s="1110"/>
    </row>
    <row r="33" spans="1:33" s="207" customFormat="1" ht="15">
      <c r="A33" s="206">
        <v>19</v>
      </c>
      <c r="B33" s="1105"/>
      <c r="C33" s="1580"/>
      <c r="D33" s="1580"/>
      <c r="E33" s="2004">
        <v>394.02</v>
      </c>
      <c r="F33" s="1570"/>
      <c r="G33" s="1580"/>
      <c r="H33" s="1580"/>
      <c r="I33" s="1580"/>
      <c r="J33" s="1570"/>
      <c r="K33" s="1580"/>
      <c r="L33" s="1580"/>
      <c r="M33" s="2004">
        <v>49.77</v>
      </c>
      <c r="N33" s="1290"/>
      <c r="O33" s="1110"/>
      <c r="P33" s="1110"/>
      <c r="Q33" s="1110"/>
    </row>
    <row r="34" spans="1:33" s="207" customFormat="1" ht="15">
      <c r="A34" s="206">
        <v>20</v>
      </c>
      <c r="B34" s="1105"/>
      <c r="C34" s="1580"/>
      <c r="D34" s="1580"/>
      <c r="E34" s="2004">
        <v>391.32</v>
      </c>
      <c r="F34" s="1570"/>
      <c r="G34" s="1580"/>
      <c r="H34" s="1580"/>
      <c r="I34" s="1580"/>
      <c r="J34" s="1570"/>
      <c r="K34" s="1580"/>
      <c r="L34" s="1580"/>
      <c r="M34" s="2004">
        <v>61.02</v>
      </c>
      <c r="N34" s="1290"/>
      <c r="O34" s="1110"/>
      <c r="P34" s="1110"/>
      <c r="Q34" s="1110"/>
    </row>
    <row r="35" spans="1:33" s="207" customFormat="1" ht="15">
      <c r="A35" s="206">
        <v>21</v>
      </c>
      <c r="B35" s="1105"/>
      <c r="C35" s="1580"/>
      <c r="D35" s="1580"/>
      <c r="E35" s="2004">
        <v>353.61</v>
      </c>
      <c r="F35" s="1570"/>
      <c r="G35" s="1580"/>
      <c r="H35" s="1580"/>
      <c r="I35" s="1580"/>
      <c r="J35" s="1570"/>
      <c r="K35" s="1580"/>
      <c r="L35" s="1580"/>
      <c r="M35" s="2004">
        <v>49.5</v>
      </c>
      <c r="N35" s="1290"/>
      <c r="O35" s="1110"/>
      <c r="P35" s="1110"/>
      <c r="Q35" s="1110"/>
    </row>
    <row r="36" spans="1:33" s="207" customFormat="1" ht="15">
      <c r="A36" s="206">
        <v>22</v>
      </c>
      <c r="B36" s="1105"/>
      <c r="C36" s="1580"/>
      <c r="D36" s="1580"/>
      <c r="E36" s="2004">
        <v>306.27</v>
      </c>
      <c r="F36" s="1570"/>
      <c r="G36" s="1580"/>
      <c r="H36" s="1580"/>
      <c r="I36" s="1580"/>
      <c r="J36" s="1570"/>
      <c r="K36" s="1580"/>
      <c r="L36" s="1580"/>
      <c r="M36" s="2004">
        <v>45.36</v>
      </c>
      <c r="N36" s="1290"/>
      <c r="O36" s="1110"/>
      <c r="P36" s="1110"/>
      <c r="Q36" s="1110"/>
    </row>
    <row r="37" spans="1:33" s="207" customFormat="1" ht="15">
      <c r="A37" s="206">
        <v>23</v>
      </c>
      <c r="B37" s="1105"/>
      <c r="C37" s="1580"/>
      <c r="D37" s="1580"/>
      <c r="E37" s="2004">
        <v>276.65999999999997</v>
      </c>
      <c r="F37" s="1570"/>
      <c r="G37" s="1580"/>
      <c r="H37" s="1580"/>
      <c r="I37" s="1580"/>
      <c r="J37" s="1570"/>
      <c r="K37" s="1580"/>
      <c r="L37" s="1580"/>
      <c r="M37" s="2004">
        <v>44.01</v>
      </c>
      <c r="N37" s="1290"/>
      <c r="O37" s="1110"/>
      <c r="P37" s="1110"/>
      <c r="Q37" s="1110"/>
    </row>
    <row r="38" spans="1:33" s="207" customFormat="1" ht="15">
      <c r="A38" s="206" t="s">
        <v>19</v>
      </c>
      <c r="B38" s="1170"/>
      <c r="C38" s="1581"/>
      <c r="D38" s="1581"/>
      <c r="E38" s="1582">
        <f>SUM(E14:E37)</f>
        <v>8545.41</v>
      </c>
      <c r="F38" s="1581"/>
      <c r="G38" s="1581"/>
      <c r="H38" s="1581"/>
      <c r="I38" s="1582">
        <f>SUM(I14:I37)</f>
        <v>0</v>
      </c>
      <c r="J38" s="1581"/>
      <c r="K38" s="1581"/>
      <c r="L38" s="1581"/>
      <c r="M38" s="1582">
        <f>SUM(M14:M37)</f>
        <v>1239.3</v>
      </c>
      <c r="N38" s="1579"/>
      <c r="O38" s="1170"/>
      <c r="P38" s="1170"/>
      <c r="Q38" s="1171">
        <f>SUM(Q14:Q37)</f>
        <v>0</v>
      </c>
    </row>
    <row r="39" spans="1:33" s="196" customFormat="1" ht="12.75" customHeight="1">
      <c r="A39" s="196" t="s">
        <v>20</v>
      </c>
      <c r="R39" s="1015"/>
      <c r="S39" s="1015"/>
      <c r="T39" s="1015"/>
      <c r="U39" s="1015"/>
      <c r="V39" s="1015"/>
      <c r="W39" s="1015"/>
      <c r="X39" s="1015"/>
      <c r="Y39" s="1015"/>
      <c r="Z39" s="1015"/>
      <c r="AA39" s="1015"/>
      <c r="AB39" s="1015"/>
      <c r="AC39" s="1015"/>
      <c r="AD39" s="1015"/>
      <c r="AE39" s="1015"/>
      <c r="AF39" s="1015"/>
      <c r="AG39" s="1015"/>
    </row>
    <row r="40" spans="1:33" s="196" customFormat="1" ht="12.75" customHeight="1">
      <c r="A40" s="196" t="s">
        <v>21</v>
      </c>
      <c r="R40" s="1015"/>
      <c r="S40" s="1015"/>
      <c r="T40" s="1015"/>
      <c r="U40" s="1015"/>
      <c r="V40" s="1015"/>
      <c r="W40" s="1015"/>
      <c r="X40" s="1015"/>
      <c r="Y40" s="1015"/>
      <c r="Z40" s="1015"/>
      <c r="AA40" s="1015"/>
      <c r="AB40" s="1015"/>
      <c r="AC40" s="1015"/>
      <c r="AD40" s="1015"/>
      <c r="AE40" s="1015"/>
      <c r="AF40" s="1015"/>
      <c r="AG40" s="1015"/>
    </row>
    <row r="41" spans="1:33">
      <c r="A41" s="196" t="s">
        <v>563</v>
      </c>
      <c r="K41" s="196"/>
      <c r="L41" s="196"/>
      <c r="M41" s="196"/>
      <c r="N41" s="196"/>
      <c r="O41" s="196"/>
      <c r="P41" s="196"/>
      <c r="Q41" s="196"/>
      <c r="R41" s="1016"/>
      <c r="S41" s="1016"/>
      <c r="T41" s="1016"/>
      <c r="U41" s="1016"/>
      <c r="V41" s="1016"/>
      <c r="W41" s="1016"/>
      <c r="X41" s="1016"/>
      <c r="Y41" s="1016"/>
      <c r="Z41" s="1016"/>
      <c r="AA41" s="1016"/>
      <c r="AB41" s="1016"/>
      <c r="AC41" s="1016"/>
      <c r="AD41" s="1016"/>
      <c r="AE41" s="1016"/>
      <c r="AF41" s="1016"/>
      <c r="AG41" s="1016"/>
    </row>
    <row r="42" spans="1:33">
      <c r="A42" s="196" t="s">
        <v>23</v>
      </c>
      <c r="R42" s="1016"/>
      <c r="S42" s="1016"/>
      <c r="T42" s="1016"/>
      <c r="U42" s="1016"/>
      <c r="V42" s="1016"/>
      <c r="W42" s="1016"/>
      <c r="X42" s="1016"/>
      <c r="Y42" s="1016"/>
      <c r="Z42" s="1016"/>
      <c r="AA42" s="1016"/>
      <c r="AB42" s="1016"/>
      <c r="AC42" s="1016"/>
      <c r="AD42" s="1016"/>
      <c r="AE42" s="1016"/>
      <c r="AF42" s="1016"/>
      <c r="AG42" s="1016"/>
    </row>
    <row r="43" spans="1:33">
      <c r="R43" s="1016"/>
      <c r="S43" s="1016"/>
      <c r="T43" s="1016"/>
      <c r="U43" s="1016"/>
      <c r="V43" s="1016"/>
      <c r="W43" s="1016"/>
      <c r="X43" s="1016"/>
      <c r="Y43" s="1016"/>
      <c r="Z43" s="1016"/>
      <c r="AA43" s="1016"/>
      <c r="AB43" s="1016"/>
      <c r="AC43" s="1016"/>
      <c r="AD43" s="1016"/>
      <c r="AE43" s="1016"/>
      <c r="AF43" s="1016"/>
      <c r="AG43" s="1016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9" t="s">
        <v>405</v>
      </c>
      <c r="C1" s="2087"/>
      <c r="D1" s="2087"/>
      <c r="E1" s="2087"/>
      <c r="F1" s="2087"/>
      <c r="J1" s="799" t="s">
        <v>171</v>
      </c>
      <c r="N1" s="2350" t="s">
        <v>60</v>
      </c>
      <c r="O1" s="2350"/>
      <c r="P1" s="2350"/>
      <c r="Q1" s="2350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701" customFormat="1" ht="10.5" customHeight="1">
      <c r="B2" s="2130" t="s">
        <v>1</v>
      </c>
      <c r="C2" s="2094"/>
      <c r="D2" s="2094"/>
      <c r="E2" s="2094"/>
      <c r="F2" s="2094"/>
      <c r="N2" s="2130" t="s">
        <v>2</v>
      </c>
      <c r="O2" s="2134"/>
      <c r="P2" s="2134"/>
      <c r="Q2" s="2134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701" customFormat="1" ht="13.5" customHeight="1">
      <c r="N3" s="2415" t="s">
        <v>556</v>
      </c>
      <c r="O3" s="2415"/>
      <c r="P3" s="2415"/>
      <c r="Q3" s="2415"/>
      <c r="R3" s="1007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701" customFormat="1" ht="15" customHeight="1">
      <c r="B4" s="2137" t="s">
        <v>4</v>
      </c>
      <c r="C4" s="2087"/>
      <c r="D4" s="703"/>
      <c r="E4" s="1006"/>
      <c r="F4" s="1006"/>
      <c r="G4" s="1006"/>
      <c r="H4" s="1006"/>
      <c r="I4" s="864" t="s">
        <v>5</v>
      </c>
      <c r="J4" s="1794"/>
      <c r="K4" s="1794"/>
      <c r="L4" s="1794"/>
      <c r="N4" s="2349"/>
      <c r="O4" s="2349"/>
      <c r="P4" s="2349"/>
      <c r="Q4" s="2349"/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701" customFormat="1" ht="9.75" customHeight="1">
      <c r="B5" s="2136" t="s">
        <v>7</v>
      </c>
      <c r="C5" s="2085"/>
      <c r="D5" s="1794"/>
      <c r="E5" s="1794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701" customFormat="1" ht="12" customHeight="1">
      <c r="A6" s="2131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701" customFormat="1" ht="15.75">
      <c r="A7" s="213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701" customFormat="1" ht="9" customHeight="1">
      <c r="A8" s="1479"/>
      <c r="B8" s="1262"/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701" customFormat="1">
      <c r="A9" s="2120" t="s">
        <v>9</v>
      </c>
      <c r="B9" s="2126" t="s">
        <v>10</v>
      </c>
      <c r="C9" s="2127"/>
      <c r="D9" s="2127"/>
      <c r="E9" s="2127"/>
      <c r="F9" s="2127"/>
      <c r="G9" s="2127"/>
      <c r="H9" s="2127"/>
      <c r="I9" s="2128"/>
      <c r="J9" s="2126" t="s">
        <v>11</v>
      </c>
      <c r="K9" s="2127"/>
      <c r="L9" s="2127"/>
      <c r="M9" s="2127"/>
      <c r="N9" s="2127"/>
      <c r="O9" s="2127"/>
      <c r="P9" s="2127"/>
      <c r="Q9" s="2128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701" customFormat="1">
      <c r="A10" s="2121"/>
      <c r="B10" s="2123" t="s">
        <v>555</v>
      </c>
      <c r="C10" s="2124"/>
      <c r="D10" s="2124"/>
      <c r="E10" s="2125"/>
      <c r="F10" s="2123" t="s">
        <v>557</v>
      </c>
      <c r="G10" s="2124"/>
      <c r="H10" s="2124"/>
      <c r="I10" s="2125"/>
      <c r="J10" s="2123" t="s">
        <v>555</v>
      </c>
      <c r="K10" s="2124"/>
      <c r="L10" s="2124"/>
      <c r="M10" s="2125"/>
      <c r="N10" s="2123" t="s">
        <v>557</v>
      </c>
      <c r="O10" s="2124"/>
      <c r="P10" s="2124"/>
      <c r="Q10" s="2125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701" customFormat="1">
      <c r="A11" s="2121"/>
      <c r="B11" s="2123" t="s">
        <v>14</v>
      </c>
      <c r="C11" s="2124"/>
      <c r="E11" s="1796"/>
      <c r="F11" s="2123" t="s">
        <v>14</v>
      </c>
      <c r="G11" s="2124"/>
      <c r="H11" s="1795"/>
      <c r="I11" s="1796">
        <v>200</v>
      </c>
      <c r="J11" s="2123" t="s">
        <v>14</v>
      </c>
      <c r="K11" s="2124"/>
      <c r="L11" s="1795"/>
      <c r="M11" s="1796"/>
      <c r="N11" s="2123" t="s">
        <v>14</v>
      </c>
      <c r="O11" s="2124"/>
      <c r="P11" s="1795"/>
      <c r="Q11" s="1796">
        <v>200</v>
      </c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708" customFormat="1" ht="35.25" customHeight="1">
      <c r="A12" s="212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3"/>
      <c r="C14" s="1583"/>
      <c r="D14" s="1583"/>
      <c r="E14" s="2074">
        <v>28.95</v>
      </c>
      <c r="F14" s="1583"/>
      <c r="G14" s="1583"/>
      <c r="H14" s="1583"/>
      <c r="I14" s="2074">
        <v>1.36</v>
      </c>
      <c r="J14" s="1584"/>
      <c r="K14" s="1583"/>
      <c r="L14" s="1583"/>
      <c r="M14" s="2074"/>
      <c r="N14" s="1583"/>
      <c r="O14" s="1583"/>
      <c r="P14" s="1583"/>
      <c r="Q14" s="1583"/>
    </row>
    <row r="15" spans="1:33" s="1431" customFormat="1" ht="15">
      <c r="A15" s="1429">
        <v>1</v>
      </c>
      <c r="B15" s="1103"/>
      <c r="C15" s="1583"/>
      <c r="D15" s="1583"/>
      <c r="E15" s="2074">
        <v>23.7</v>
      </c>
      <c r="F15" s="1583"/>
      <c r="G15" s="1583"/>
      <c r="H15" s="1583"/>
      <c r="I15" s="2074">
        <v>1.36</v>
      </c>
      <c r="J15" s="1584"/>
      <c r="K15" s="1583"/>
      <c r="L15" s="1583"/>
      <c r="M15" s="2074"/>
      <c r="N15" s="1583"/>
      <c r="O15" s="1583"/>
      <c r="P15" s="1583"/>
      <c r="Q15" s="1875"/>
    </row>
    <row r="16" spans="1:33" s="708" customFormat="1" ht="15">
      <c r="A16" s="711">
        <v>2</v>
      </c>
      <c r="B16" s="1103"/>
      <c r="C16" s="1583"/>
      <c r="D16" s="1583"/>
      <c r="E16" s="2074">
        <v>23.55</v>
      </c>
      <c r="F16" s="1583"/>
      <c r="G16" s="1583"/>
      <c r="H16" s="1583"/>
      <c r="I16" s="2074">
        <v>1.52</v>
      </c>
      <c r="J16" s="1584"/>
      <c r="K16" s="1583"/>
      <c r="L16" s="1583"/>
      <c r="M16" s="2074"/>
      <c r="N16" s="1583"/>
      <c r="O16" s="1583"/>
      <c r="P16" s="1583"/>
      <c r="Q16" s="1875"/>
    </row>
    <row r="17" spans="1:17" s="708" customFormat="1" ht="15">
      <c r="A17" s="711">
        <v>3</v>
      </c>
      <c r="B17" s="1103"/>
      <c r="C17" s="1583"/>
      <c r="D17" s="1583"/>
      <c r="E17" s="2074">
        <v>22.8</v>
      </c>
      <c r="F17" s="1583"/>
      <c r="G17" s="1583"/>
      <c r="H17" s="1583"/>
      <c r="I17" s="2074">
        <v>1.28</v>
      </c>
      <c r="J17" s="1584"/>
      <c r="K17" s="1583"/>
      <c r="L17" s="1583"/>
      <c r="M17" s="2074"/>
      <c r="N17" s="1583"/>
      <c r="O17" s="1583"/>
      <c r="P17" s="1583"/>
      <c r="Q17" s="1875"/>
    </row>
    <row r="18" spans="1:17" s="708" customFormat="1" ht="15">
      <c r="A18" s="711">
        <v>4</v>
      </c>
      <c r="B18" s="1103"/>
      <c r="C18" s="1583"/>
      <c r="D18" s="1583"/>
      <c r="E18" s="2074">
        <v>22.8</v>
      </c>
      <c r="F18" s="1583"/>
      <c r="G18" s="1583"/>
      <c r="H18" s="1583"/>
      <c r="I18" s="2074">
        <v>1.48</v>
      </c>
      <c r="J18" s="1584"/>
      <c r="K18" s="1583"/>
      <c r="L18" s="1583"/>
      <c r="M18" s="2074"/>
      <c r="N18" s="1583"/>
      <c r="O18" s="1583"/>
      <c r="P18" s="1583"/>
      <c r="Q18" s="1875"/>
    </row>
    <row r="19" spans="1:17" s="708" customFormat="1" ht="15">
      <c r="A19" s="711">
        <v>5</v>
      </c>
      <c r="B19" s="1103"/>
      <c r="C19" s="1583"/>
      <c r="D19" s="1583"/>
      <c r="E19" s="2074">
        <v>25.95</v>
      </c>
      <c r="F19" s="1583"/>
      <c r="G19" s="1583"/>
      <c r="H19" s="1583"/>
      <c r="I19" s="2074">
        <v>1.64</v>
      </c>
      <c r="J19" s="1584"/>
      <c r="K19" s="1583"/>
      <c r="L19" s="1583"/>
      <c r="M19" s="2074"/>
      <c r="N19" s="1583"/>
      <c r="O19" s="1583"/>
      <c r="P19" s="1583"/>
      <c r="Q19" s="1875"/>
    </row>
    <row r="20" spans="1:17" s="708" customFormat="1" ht="15">
      <c r="A20" s="711">
        <v>6</v>
      </c>
      <c r="B20" s="1103"/>
      <c r="C20" s="1583"/>
      <c r="D20" s="1583"/>
      <c r="E20" s="2074">
        <v>44.55</v>
      </c>
      <c r="F20" s="1583"/>
      <c r="G20" s="1583"/>
      <c r="H20" s="1583"/>
      <c r="I20" s="2074">
        <v>1.4</v>
      </c>
      <c r="J20" s="1584"/>
      <c r="K20" s="1583"/>
      <c r="L20" s="1583"/>
      <c r="M20" s="2074"/>
      <c r="N20" s="1583"/>
      <c r="O20" s="1583"/>
      <c r="P20" s="1583"/>
      <c r="Q20" s="1875"/>
    </row>
    <row r="21" spans="1:17" s="708" customFormat="1" ht="15">
      <c r="A21" s="711">
        <v>7</v>
      </c>
      <c r="B21" s="1103"/>
      <c r="C21" s="1583"/>
      <c r="D21" s="1583"/>
      <c r="E21" s="2074">
        <v>44.85</v>
      </c>
      <c r="F21" s="1583"/>
      <c r="G21" s="1583"/>
      <c r="H21" s="1583"/>
      <c r="I21" s="2074">
        <v>1.6</v>
      </c>
      <c r="J21" s="1584"/>
      <c r="K21" s="1583"/>
      <c r="L21" s="1583"/>
      <c r="M21" s="2074"/>
      <c r="N21" s="1583"/>
      <c r="O21" s="1583"/>
      <c r="P21" s="1583"/>
      <c r="Q21" s="1875"/>
    </row>
    <row r="22" spans="1:17" s="708" customFormat="1" ht="15">
      <c r="A22" s="711">
        <v>8</v>
      </c>
      <c r="B22" s="1103"/>
      <c r="C22" s="1583"/>
      <c r="D22" s="1583"/>
      <c r="E22" s="2074">
        <v>54.15</v>
      </c>
      <c r="F22" s="1583"/>
      <c r="G22" s="1583"/>
      <c r="H22" s="1583"/>
      <c r="I22" s="2074">
        <v>1.36</v>
      </c>
      <c r="J22" s="1584"/>
      <c r="K22" s="1583"/>
      <c r="L22" s="1583"/>
      <c r="M22" s="2074"/>
      <c r="N22" s="1583"/>
      <c r="O22" s="1583"/>
      <c r="P22" s="1583"/>
      <c r="Q22" s="1875"/>
    </row>
    <row r="23" spans="1:17" s="708" customFormat="1" ht="15">
      <c r="A23" s="711">
        <v>9</v>
      </c>
      <c r="B23" s="1103"/>
      <c r="C23" s="1583"/>
      <c r="D23" s="1583"/>
      <c r="E23" s="2074">
        <v>46.2</v>
      </c>
      <c r="F23" s="1583"/>
      <c r="G23" s="1583"/>
      <c r="H23" s="1583"/>
      <c r="I23" s="2074">
        <v>1.64</v>
      </c>
      <c r="J23" s="1584"/>
      <c r="K23" s="1583"/>
      <c r="L23" s="1583"/>
      <c r="M23" s="2074"/>
      <c r="N23" s="1583"/>
      <c r="O23" s="1583"/>
      <c r="P23" s="1583"/>
      <c r="Q23" s="1875"/>
    </row>
    <row r="24" spans="1:17" s="708" customFormat="1" ht="15">
      <c r="A24" s="711">
        <v>10</v>
      </c>
      <c r="B24" s="1103"/>
      <c r="C24" s="1583"/>
      <c r="D24" s="1583"/>
      <c r="E24" s="2074">
        <v>52.35</v>
      </c>
      <c r="F24" s="1583"/>
      <c r="G24" s="1583"/>
      <c r="H24" s="1583"/>
      <c r="I24" s="2074">
        <v>1.76</v>
      </c>
      <c r="J24" s="1584"/>
      <c r="K24" s="1583"/>
      <c r="L24" s="1583"/>
      <c r="M24" s="2074"/>
      <c r="N24" s="1583"/>
      <c r="O24" s="1583"/>
      <c r="P24" s="1583"/>
      <c r="Q24" s="1875"/>
    </row>
    <row r="25" spans="1:17" s="708" customFormat="1" ht="15">
      <c r="A25" s="711">
        <v>11</v>
      </c>
      <c r="B25" s="1103"/>
      <c r="C25" s="1583"/>
      <c r="D25" s="1583"/>
      <c r="E25" s="2074">
        <v>54.45</v>
      </c>
      <c r="F25" s="1583"/>
      <c r="G25" s="1583"/>
      <c r="H25" s="1583"/>
      <c r="I25" s="2074">
        <v>1.52</v>
      </c>
      <c r="J25" s="1584"/>
      <c r="K25" s="1583"/>
      <c r="L25" s="1583"/>
      <c r="M25" s="2074"/>
      <c r="N25" s="1583"/>
      <c r="O25" s="1583"/>
      <c r="P25" s="1583"/>
      <c r="Q25" s="1875"/>
    </row>
    <row r="26" spans="1:17" s="708" customFormat="1" ht="15">
      <c r="A26" s="711">
        <v>12</v>
      </c>
      <c r="B26" s="1103"/>
      <c r="C26" s="1583"/>
      <c r="D26" s="1583"/>
      <c r="E26" s="2074">
        <v>47.7</v>
      </c>
      <c r="F26" s="1583"/>
      <c r="G26" s="1583"/>
      <c r="H26" s="1583"/>
      <c r="I26" s="2074">
        <v>1.8</v>
      </c>
      <c r="J26" s="1584"/>
      <c r="K26" s="1583"/>
      <c r="L26" s="1583"/>
      <c r="M26" s="2074"/>
      <c r="N26" s="1583"/>
      <c r="O26" s="1583"/>
      <c r="P26" s="1583"/>
      <c r="Q26" s="1875"/>
    </row>
    <row r="27" spans="1:17" s="708" customFormat="1" ht="15">
      <c r="A27" s="711">
        <v>13</v>
      </c>
      <c r="B27" s="1103"/>
      <c r="C27" s="1583"/>
      <c r="D27" s="1583"/>
      <c r="E27" s="2074">
        <v>57.3</v>
      </c>
      <c r="F27" s="1583"/>
      <c r="G27" s="1583"/>
      <c r="H27" s="1583"/>
      <c r="I27" s="2074">
        <v>1.6</v>
      </c>
      <c r="J27" s="1584"/>
      <c r="K27" s="1583"/>
      <c r="L27" s="1583"/>
      <c r="M27" s="2074"/>
      <c r="N27" s="1583"/>
      <c r="O27" s="1583"/>
      <c r="P27" s="1583"/>
      <c r="Q27" s="1875"/>
    </row>
    <row r="28" spans="1:17" s="708" customFormat="1" ht="15">
      <c r="A28" s="711">
        <v>14</v>
      </c>
      <c r="B28" s="1103"/>
      <c r="C28" s="1583"/>
      <c r="D28" s="1583"/>
      <c r="E28" s="2074">
        <v>55.5</v>
      </c>
      <c r="F28" s="1583"/>
      <c r="G28" s="1583"/>
      <c r="H28" s="1583"/>
      <c r="I28" s="2074">
        <v>1.72</v>
      </c>
      <c r="J28" s="1584"/>
      <c r="K28" s="1583"/>
      <c r="L28" s="1583"/>
      <c r="M28" s="2074"/>
      <c r="N28" s="1583"/>
      <c r="O28" s="1583"/>
      <c r="P28" s="1583"/>
      <c r="Q28" s="1875"/>
    </row>
    <row r="29" spans="1:17" s="708" customFormat="1" ht="15">
      <c r="A29" s="711">
        <v>15</v>
      </c>
      <c r="B29" s="1103"/>
      <c r="C29" s="1583"/>
      <c r="D29" s="1583"/>
      <c r="E29" s="2074">
        <v>52.2</v>
      </c>
      <c r="F29" s="1583"/>
      <c r="G29" s="1583"/>
      <c r="H29" s="1583"/>
      <c r="I29" s="2074">
        <v>2.2400000000000002</v>
      </c>
      <c r="J29" s="1584"/>
      <c r="K29" s="1583"/>
      <c r="L29" s="1583"/>
      <c r="M29" s="2074"/>
      <c r="N29" s="1583"/>
      <c r="O29" s="1583"/>
      <c r="P29" s="1583"/>
      <c r="Q29" s="1875"/>
    </row>
    <row r="30" spans="1:17" s="708" customFormat="1" ht="15">
      <c r="A30" s="711">
        <v>16</v>
      </c>
      <c r="B30" s="1103"/>
      <c r="C30" s="1583"/>
      <c r="D30" s="1583"/>
      <c r="E30" s="2074">
        <v>51.9</v>
      </c>
      <c r="F30" s="1583"/>
      <c r="G30" s="1583"/>
      <c r="H30" s="1583"/>
      <c r="I30" s="2074">
        <v>1.72</v>
      </c>
      <c r="J30" s="1584"/>
      <c r="K30" s="1583"/>
      <c r="L30" s="1583"/>
      <c r="M30" s="2074"/>
      <c r="N30" s="1583"/>
      <c r="O30" s="1583"/>
      <c r="P30" s="1583"/>
      <c r="Q30" s="1875"/>
    </row>
    <row r="31" spans="1:17" s="712" customFormat="1" ht="15">
      <c r="A31" s="711">
        <v>17</v>
      </c>
      <c r="B31" s="1103"/>
      <c r="C31" s="1583"/>
      <c r="D31" s="1583"/>
      <c r="E31" s="2074">
        <v>56.55</v>
      </c>
      <c r="F31" s="1583"/>
      <c r="G31" s="1583"/>
      <c r="H31" s="1583"/>
      <c r="I31" s="2074">
        <v>1.96</v>
      </c>
      <c r="J31" s="1584"/>
      <c r="K31" s="1583"/>
      <c r="L31" s="1583"/>
      <c r="M31" s="2074"/>
      <c r="N31" s="1583"/>
      <c r="O31" s="1583"/>
      <c r="P31" s="1583"/>
      <c r="Q31" s="1875"/>
    </row>
    <row r="32" spans="1:17" s="712" customFormat="1" ht="15">
      <c r="A32" s="711">
        <v>18</v>
      </c>
      <c r="B32" s="1103"/>
      <c r="C32" s="1583"/>
      <c r="D32" s="1583"/>
      <c r="E32" s="2074">
        <v>64.349999999999994</v>
      </c>
      <c r="F32" s="1583"/>
      <c r="G32" s="1583"/>
      <c r="H32" s="1583"/>
      <c r="I32" s="2074">
        <v>2.48</v>
      </c>
      <c r="J32" s="1584"/>
      <c r="K32" s="1583"/>
      <c r="L32" s="1583"/>
      <c r="M32" s="2074"/>
      <c r="N32" s="1583"/>
      <c r="O32" s="1583"/>
      <c r="P32" s="1583"/>
      <c r="Q32" s="1875"/>
    </row>
    <row r="33" spans="1:33" s="712" customFormat="1" ht="15">
      <c r="A33" s="711">
        <v>19</v>
      </c>
      <c r="B33" s="1103"/>
      <c r="C33" s="1583"/>
      <c r="D33" s="1583"/>
      <c r="E33" s="2074">
        <v>63.15</v>
      </c>
      <c r="F33" s="1583"/>
      <c r="G33" s="1583"/>
      <c r="H33" s="1583"/>
      <c r="I33" s="2074">
        <v>1.88</v>
      </c>
      <c r="J33" s="1584"/>
      <c r="K33" s="1583"/>
      <c r="L33" s="1583"/>
      <c r="M33" s="2074"/>
      <c r="N33" s="1583"/>
      <c r="O33" s="1583"/>
      <c r="P33" s="1583"/>
      <c r="Q33" s="1875"/>
    </row>
    <row r="34" spans="1:33" s="712" customFormat="1" ht="15">
      <c r="A34" s="711">
        <v>20</v>
      </c>
      <c r="B34" s="1103"/>
      <c r="C34" s="1583"/>
      <c r="D34" s="1583"/>
      <c r="E34" s="2074">
        <v>58.8</v>
      </c>
      <c r="F34" s="1583"/>
      <c r="G34" s="1583"/>
      <c r="H34" s="1583"/>
      <c r="I34" s="2074">
        <v>1.88</v>
      </c>
      <c r="J34" s="1584"/>
      <c r="K34" s="1583"/>
      <c r="L34" s="1583"/>
      <c r="M34" s="2074"/>
      <c r="N34" s="1583"/>
      <c r="O34" s="1583"/>
      <c r="P34" s="1583"/>
      <c r="Q34" s="1875"/>
    </row>
    <row r="35" spans="1:33" s="712" customFormat="1" ht="15">
      <c r="A35" s="711">
        <v>21</v>
      </c>
      <c r="B35" s="1103"/>
      <c r="C35" s="1583"/>
      <c r="D35" s="1583"/>
      <c r="E35" s="2074">
        <v>54.6</v>
      </c>
      <c r="F35" s="1583"/>
      <c r="G35" s="1583"/>
      <c r="H35" s="1583"/>
      <c r="I35" s="2074">
        <v>1.32</v>
      </c>
      <c r="J35" s="1584"/>
      <c r="K35" s="1583"/>
      <c r="L35" s="1583"/>
      <c r="M35" s="2074"/>
      <c r="N35" s="1583"/>
      <c r="O35" s="1583"/>
      <c r="P35" s="1583"/>
      <c r="Q35" s="1875"/>
    </row>
    <row r="36" spans="1:33" s="712" customFormat="1" ht="15">
      <c r="A36" s="711">
        <v>22</v>
      </c>
      <c r="B36" s="1103"/>
      <c r="C36" s="1583"/>
      <c r="D36" s="1583"/>
      <c r="E36" s="2074">
        <v>53.25</v>
      </c>
      <c r="F36" s="1583"/>
      <c r="G36" s="1583"/>
      <c r="H36" s="1583"/>
      <c r="I36" s="2074">
        <v>1.24</v>
      </c>
      <c r="J36" s="1584"/>
      <c r="K36" s="1583"/>
      <c r="L36" s="1583"/>
      <c r="M36" s="2074"/>
      <c r="N36" s="1583"/>
      <c r="O36" s="1583"/>
      <c r="P36" s="1583"/>
      <c r="Q36" s="1875"/>
    </row>
    <row r="37" spans="1:33" s="712" customFormat="1" ht="15">
      <c r="A37" s="711">
        <v>23</v>
      </c>
      <c r="B37" s="1103"/>
      <c r="C37" s="1583"/>
      <c r="D37" s="1583"/>
      <c r="E37" s="2075">
        <v>39</v>
      </c>
      <c r="F37" s="1583"/>
      <c r="G37" s="1583"/>
      <c r="H37" s="1583"/>
      <c r="I37" s="2075">
        <v>1.28</v>
      </c>
      <c r="J37" s="1584"/>
      <c r="K37" s="1583"/>
      <c r="L37" s="1583"/>
      <c r="M37" s="2075"/>
      <c r="N37" s="1583"/>
      <c r="O37" s="1583"/>
      <c r="P37" s="1583"/>
      <c r="Q37" s="1875"/>
    </row>
    <row r="38" spans="1:33" s="712" customFormat="1" ht="15">
      <c r="A38" s="711" t="s">
        <v>19</v>
      </c>
      <c r="B38" s="1174"/>
      <c r="C38" s="1585"/>
      <c r="D38" s="1585"/>
      <c r="E38" s="1586">
        <f>SUM(E14:E37)</f>
        <v>1098.5999999999999</v>
      </c>
      <c r="F38" s="1586"/>
      <c r="G38" s="1586"/>
      <c r="H38" s="1586"/>
      <c r="I38" s="1586">
        <f>SUM(I14:I37)</f>
        <v>39.040000000000006</v>
      </c>
      <c r="J38" s="1586"/>
      <c r="K38" s="1586"/>
      <c r="L38" s="1586"/>
      <c r="M38" s="1586">
        <f>SUM(M14:M37)</f>
        <v>0</v>
      </c>
      <c r="N38" s="1586"/>
      <c r="O38" s="1586"/>
      <c r="P38" s="1586"/>
      <c r="Q38" s="1586">
        <f>SUM(Q14:Q37)</f>
        <v>0</v>
      </c>
    </row>
    <row r="39" spans="1:33" s="701" customFormat="1" ht="12.75" customHeight="1">
      <c r="A39" s="701" t="s">
        <v>20</v>
      </c>
      <c r="R39" s="1006"/>
      <c r="S39" s="1006"/>
      <c r="T39" s="1006"/>
      <c r="U39" s="1006"/>
      <c r="V39" s="1006"/>
      <c r="W39" s="1006"/>
      <c r="X39" s="1006"/>
      <c r="Y39" s="1006"/>
      <c r="Z39" s="1006"/>
      <c r="AA39" s="1006"/>
      <c r="AB39" s="1006"/>
      <c r="AC39" s="1006"/>
      <c r="AD39" s="1006"/>
      <c r="AE39" s="1006"/>
      <c r="AF39" s="1006"/>
      <c r="AG39" s="1006"/>
    </row>
    <row r="40" spans="1:33" s="701" customFormat="1" ht="12.75" customHeight="1">
      <c r="A40" s="701" t="s">
        <v>21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>
      <c r="A41" s="701" t="s">
        <v>563</v>
      </c>
      <c r="K41" s="701"/>
      <c r="L41" s="701"/>
      <c r="M41" s="701"/>
      <c r="N41" s="701"/>
      <c r="O41" s="701"/>
      <c r="P41" s="701"/>
      <c r="Q41" s="701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>
      <c r="A42" s="701" t="s">
        <v>23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9" t="s">
        <v>405</v>
      </c>
      <c r="C1" s="2087"/>
      <c r="D1" s="2087"/>
      <c r="E1" s="2087"/>
      <c r="F1" s="2087"/>
      <c r="J1" s="799" t="s">
        <v>171</v>
      </c>
      <c r="N1" s="2350" t="s">
        <v>60</v>
      </c>
      <c r="O1" s="2350"/>
      <c r="P1" s="2350"/>
      <c r="Q1" s="2350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701" customFormat="1" ht="10.5" customHeight="1">
      <c r="B2" s="2130" t="s">
        <v>1</v>
      </c>
      <c r="C2" s="2094"/>
      <c r="D2" s="2094"/>
      <c r="E2" s="2094"/>
      <c r="F2" s="2094"/>
      <c r="N2" s="2130" t="s">
        <v>2</v>
      </c>
      <c r="O2" s="2134"/>
      <c r="P2" s="2134"/>
      <c r="Q2" s="2134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701" customFormat="1" ht="13.5" customHeight="1">
      <c r="N3" s="2415" t="s">
        <v>643</v>
      </c>
      <c r="O3" s="2415"/>
      <c r="P3" s="2415"/>
      <c r="Q3" s="2415"/>
      <c r="R3" s="1007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701" customFormat="1" ht="15" customHeight="1">
      <c r="B4" s="2137" t="s">
        <v>644</v>
      </c>
      <c r="C4" s="2087"/>
      <c r="D4" s="703"/>
      <c r="E4" s="1006"/>
      <c r="F4" s="1006"/>
      <c r="G4" s="1006"/>
      <c r="H4" s="1006"/>
      <c r="I4" s="864" t="s">
        <v>5</v>
      </c>
      <c r="J4" s="1794"/>
      <c r="K4" s="1794"/>
      <c r="L4" s="1794"/>
      <c r="N4" s="2349"/>
      <c r="O4" s="2349"/>
      <c r="P4" s="2349"/>
      <c r="Q4" s="2349"/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701" customFormat="1" ht="9.75" customHeight="1">
      <c r="B5" s="2136" t="s">
        <v>7</v>
      </c>
      <c r="C5" s="2085"/>
      <c r="D5" s="1794"/>
      <c r="E5" s="1794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701" customFormat="1" ht="12" customHeight="1">
      <c r="A6" s="2131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701" customFormat="1" ht="15.75">
      <c r="A7" s="213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701" customFormat="1" ht="9" customHeight="1">
      <c r="A8" s="1479"/>
      <c r="B8" s="1262"/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701" customFormat="1">
      <c r="A9" s="2120" t="s">
        <v>9</v>
      </c>
      <c r="B9" s="2126" t="s">
        <v>10</v>
      </c>
      <c r="C9" s="2127"/>
      <c r="D9" s="2127"/>
      <c r="E9" s="2127"/>
      <c r="F9" s="2127"/>
      <c r="G9" s="2127"/>
      <c r="H9" s="2127"/>
      <c r="I9" s="2128"/>
      <c r="J9" s="2126" t="s">
        <v>11</v>
      </c>
      <c r="K9" s="2127"/>
      <c r="L9" s="2127"/>
      <c r="M9" s="2127"/>
      <c r="N9" s="2127"/>
      <c r="O9" s="2127"/>
      <c r="P9" s="2127"/>
      <c r="Q9" s="2128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701" customFormat="1">
      <c r="A10" s="2121"/>
      <c r="B10" s="2123" t="s">
        <v>645</v>
      </c>
      <c r="C10" s="2124"/>
      <c r="D10" s="2124"/>
      <c r="E10" s="2125"/>
      <c r="F10" s="2123"/>
      <c r="G10" s="2124"/>
      <c r="H10" s="2124"/>
      <c r="I10" s="2125"/>
      <c r="J10" s="2123" t="s">
        <v>645</v>
      </c>
      <c r="K10" s="2124"/>
      <c r="L10" s="2124"/>
      <c r="M10" s="2125"/>
      <c r="N10" s="2123"/>
      <c r="O10" s="2124"/>
      <c r="P10" s="2124"/>
      <c r="Q10" s="2125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701" customFormat="1">
      <c r="A11" s="2121"/>
      <c r="B11" s="2123" t="s">
        <v>646</v>
      </c>
      <c r="C11" s="2124"/>
      <c r="E11" s="1796"/>
      <c r="F11" s="2123" t="s">
        <v>646</v>
      </c>
      <c r="G11" s="2124"/>
      <c r="H11" s="1795"/>
      <c r="I11" s="1796"/>
      <c r="J11" s="2123" t="s">
        <v>646</v>
      </c>
      <c r="K11" s="2124"/>
      <c r="L11" s="1795"/>
      <c r="M11" s="1796"/>
      <c r="N11" s="2123" t="s">
        <v>646</v>
      </c>
      <c r="O11" s="2124"/>
      <c r="P11" s="1795"/>
      <c r="Q11" s="1796"/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708" customFormat="1" ht="35.25" customHeight="1">
      <c r="A12" s="2122"/>
      <c r="B12" s="707" t="s">
        <v>16</v>
      </c>
      <c r="C12" s="707" t="s">
        <v>17</v>
      </c>
      <c r="D12" s="707"/>
      <c r="E12" s="707" t="s">
        <v>647</v>
      </c>
      <c r="F12" s="707" t="s">
        <v>16</v>
      </c>
      <c r="G12" s="707" t="s">
        <v>17</v>
      </c>
      <c r="H12" s="707"/>
      <c r="I12" s="707" t="s">
        <v>647</v>
      </c>
      <c r="J12" s="707" t="s">
        <v>16</v>
      </c>
      <c r="K12" s="707" t="s">
        <v>17</v>
      </c>
      <c r="L12" s="707"/>
      <c r="M12" s="707" t="s">
        <v>647</v>
      </c>
      <c r="N12" s="707" t="s">
        <v>16</v>
      </c>
      <c r="O12" s="707" t="s">
        <v>17</v>
      </c>
      <c r="P12" s="707"/>
      <c r="Q12" s="707" t="s">
        <v>647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3"/>
      <c r="C14" s="1583"/>
      <c r="D14" s="1583"/>
      <c r="E14" s="1583">
        <v>18.75</v>
      </c>
      <c r="F14" s="1583"/>
      <c r="G14" s="1583"/>
      <c r="H14" s="1583"/>
      <c r="I14" s="1583"/>
      <c r="J14" s="1584"/>
      <c r="K14" s="1583"/>
      <c r="L14" s="1583"/>
      <c r="M14" s="1583">
        <v>4.3999999999999997E-2</v>
      </c>
      <c r="N14" s="1583"/>
      <c r="O14" s="1583"/>
      <c r="P14" s="1583"/>
      <c r="Q14" s="1583"/>
    </row>
    <row r="15" spans="1:33" s="1431" customFormat="1" ht="15">
      <c r="A15" s="1429">
        <v>1</v>
      </c>
      <c r="B15" s="1103"/>
      <c r="C15" s="1583"/>
      <c r="D15" s="1583"/>
      <c r="E15" s="1935">
        <v>15.526</v>
      </c>
      <c r="F15" s="1927"/>
      <c r="G15" s="1927"/>
      <c r="H15" s="1927"/>
      <c r="I15" s="1936"/>
      <c r="J15" s="1928"/>
      <c r="K15" s="1927"/>
      <c r="L15" s="1927"/>
      <c r="M15" s="1935" t="s">
        <v>772</v>
      </c>
      <c r="N15" s="1583"/>
      <c r="O15" s="1583"/>
      <c r="P15" s="1583"/>
      <c r="Q15" s="1540"/>
    </row>
    <row r="16" spans="1:33" s="708" customFormat="1" ht="15">
      <c r="A16" s="711">
        <v>2</v>
      </c>
      <c r="B16" s="1103"/>
      <c r="C16" s="1583"/>
      <c r="D16" s="1583"/>
      <c r="E16" s="1935">
        <v>19.064</v>
      </c>
      <c r="F16" s="1927"/>
      <c r="G16" s="1927"/>
      <c r="H16" s="1927"/>
      <c r="I16" s="1936"/>
      <c r="J16" s="1928"/>
      <c r="K16" s="1927"/>
      <c r="L16" s="1927"/>
      <c r="M16" s="1935">
        <v>1.4E-2</v>
      </c>
      <c r="N16" s="1583"/>
      <c r="O16" s="1583"/>
      <c r="P16" s="1583"/>
      <c r="Q16" s="1540"/>
    </row>
    <row r="17" spans="1:17" s="708" customFormat="1" ht="15">
      <c r="A17" s="711">
        <v>3</v>
      </c>
      <c r="B17" s="1103"/>
      <c r="C17" s="1583"/>
      <c r="D17" s="1583"/>
      <c r="E17" s="1935">
        <v>16.87</v>
      </c>
      <c r="F17" s="1927"/>
      <c r="G17" s="1927"/>
      <c r="H17" s="1927"/>
      <c r="I17" s="1936"/>
      <c r="J17" s="1928"/>
      <c r="K17" s="1927"/>
      <c r="L17" s="1927"/>
      <c r="M17" s="1935">
        <v>1.2E-2</v>
      </c>
      <c r="N17" s="1583"/>
      <c r="O17" s="1583"/>
      <c r="P17" s="1583"/>
      <c r="Q17" s="1540"/>
    </row>
    <row r="18" spans="1:17" s="708" customFormat="1" ht="15">
      <c r="A18" s="711">
        <v>4</v>
      </c>
      <c r="B18" s="1103"/>
      <c r="C18" s="1583"/>
      <c r="D18" s="1583"/>
      <c r="E18" s="1935">
        <v>18.036000000000001</v>
      </c>
      <c r="F18" s="1927"/>
      <c r="G18" s="1927"/>
      <c r="H18" s="1927"/>
      <c r="I18" s="1936"/>
      <c r="J18" s="1928"/>
      <c r="K18" s="1927"/>
      <c r="L18" s="1927"/>
      <c r="M18" s="1935">
        <v>1.2E-2</v>
      </c>
      <c r="N18" s="1583"/>
      <c r="O18" s="1583"/>
      <c r="P18" s="1583"/>
      <c r="Q18" s="1540"/>
    </row>
    <row r="19" spans="1:17" s="708" customFormat="1" ht="15">
      <c r="A19" s="711">
        <v>5</v>
      </c>
      <c r="B19" s="1103"/>
      <c r="C19" s="1583"/>
      <c r="D19" s="1583"/>
      <c r="E19" s="1935">
        <v>17.164000000000001</v>
      </c>
      <c r="F19" s="1927"/>
      <c r="G19" s="1927"/>
      <c r="H19" s="1927"/>
      <c r="I19" s="1936"/>
      <c r="J19" s="1928"/>
      <c r="K19" s="1927"/>
      <c r="L19" s="1927"/>
      <c r="M19" s="1935">
        <v>2E-3</v>
      </c>
      <c r="N19" s="1583"/>
      <c r="O19" s="1583"/>
      <c r="P19" s="1583"/>
      <c r="Q19" s="1540"/>
    </row>
    <row r="20" spans="1:17" s="708" customFormat="1" ht="15">
      <c r="A20" s="711">
        <v>6</v>
      </c>
      <c r="B20" s="1103"/>
      <c r="C20" s="1583"/>
      <c r="D20" s="1583"/>
      <c r="E20" s="1935">
        <v>17.071999999999999</v>
      </c>
      <c r="F20" s="1927"/>
      <c r="G20" s="1927"/>
      <c r="H20" s="1927"/>
      <c r="I20" s="1936"/>
      <c r="J20" s="1928"/>
      <c r="K20" s="1927"/>
      <c r="L20" s="1927"/>
      <c r="M20" s="1935">
        <v>1.4E-2</v>
      </c>
      <c r="N20" s="1583"/>
      <c r="O20" s="1583"/>
      <c r="P20" s="1583"/>
      <c r="Q20" s="1540"/>
    </row>
    <row r="21" spans="1:17" s="708" customFormat="1" ht="15">
      <c r="A21" s="711">
        <v>7</v>
      </c>
      <c r="B21" s="1103"/>
      <c r="C21" s="1583"/>
      <c r="D21" s="1583"/>
      <c r="E21" s="1935">
        <v>19.686</v>
      </c>
      <c r="F21" s="1927"/>
      <c r="G21" s="1927"/>
      <c r="H21" s="1927"/>
      <c r="I21" s="1936"/>
      <c r="J21" s="1928"/>
      <c r="K21" s="1927"/>
      <c r="L21" s="1927"/>
      <c r="M21" s="1935">
        <v>6.0000000000000001E-3</v>
      </c>
      <c r="N21" s="1583"/>
      <c r="O21" s="1583"/>
      <c r="P21" s="1583"/>
      <c r="Q21" s="1540"/>
    </row>
    <row r="22" spans="1:17" s="708" customFormat="1" ht="15">
      <c r="A22" s="711">
        <v>8</v>
      </c>
      <c r="B22" s="1103"/>
      <c r="C22" s="1583"/>
      <c r="D22" s="1583"/>
      <c r="E22" s="1935">
        <v>17.986000000000001</v>
      </c>
      <c r="F22" s="1927"/>
      <c r="G22" s="1927"/>
      <c r="H22" s="1927"/>
      <c r="I22" s="1936"/>
      <c r="J22" s="1928"/>
      <c r="K22" s="1927"/>
      <c r="L22" s="1927"/>
      <c r="M22" s="1935">
        <v>0.05</v>
      </c>
      <c r="N22" s="1583"/>
      <c r="O22" s="1583"/>
      <c r="P22" s="1583"/>
      <c r="Q22" s="1540"/>
    </row>
    <row r="23" spans="1:17" s="708" customFormat="1" ht="15">
      <c r="A23" s="711">
        <v>9</v>
      </c>
      <c r="B23" s="1103"/>
      <c r="C23" s="1583"/>
      <c r="D23" s="1583"/>
      <c r="E23" s="1935">
        <v>17.385999999999999</v>
      </c>
      <c r="F23" s="1927"/>
      <c r="G23" s="1927"/>
      <c r="H23" s="1927"/>
      <c r="I23" s="1936"/>
      <c r="J23" s="1928"/>
      <c r="K23" s="1927"/>
      <c r="L23" s="1927"/>
      <c r="M23" s="1935">
        <v>0.3</v>
      </c>
      <c r="N23" s="1583"/>
      <c r="O23" s="1583"/>
      <c r="P23" s="1583"/>
      <c r="Q23" s="1540"/>
    </row>
    <row r="24" spans="1:17" s="708" customFormat="1" ht="15">
      <c r="A24" s="711">
        <v>10</v>
      </c>
      <c r="B24" s="1103"/>
      <c r="C24" s="1583"/>
      <c r="D24" s="1583"/>
      <c r="E24" s="1935">
        <v>24.114000000000001</v>
      </c>
      <c r="F24" s="1927"/>
      <c r="G24" s="1927"/>
      <c r="H24" s="1927"/>
      <c r="I24" s="1936"/>
      <c r="J24" s="1928"/>
      <c r="K24" s="1927"/>
      <c r="L24" s="1927"/>
      <c r="M24" s="1935">
        <v>0.19400000000000001</v>
      </c>
      <c r="N24" s="1583"/>
      <c r="O24" s="1583"/>
      <c r="P24" s="1583"/>
      <c r="Q24" s="1540"/>
    </row>
    <row r="25" spans="1:17" s="708" customFormat="1" ht="15">
      <c r="A25" s="711">
        <v>11</v>
      </c>
      <c r="B25" s="1103"/>
      <c r="C25" s="1583"/>
      <c r="D25" s="1583"/>
      <c r="E25" s="1935">
        <v>21.617999999999999</v>
      </c>
      <c r="F25" s="1927"/>
      <c r="G25" s="1927"/>
      <c r="H25" s="1927"/>
      <c r="I25" s="1936"/>
      <c r="J25" s="1928"/>
      <c r="K25" s="1927"/>
      <c r="L25" s="1927"/>
      <c r="M25" s="1935">
        <v>8.0000000000000002E-3</v>
      </c>
      <c r="N25" s="1583"/>
      <c r="O25" s="1583"/>
      <c r="P25" s="1583"/>
      <c r="Q25" s="1540"/>
    </row>
    <row r="26" spans="1:17" s="708" customFormat="1" ht="15">
      <c r="A26" s="711">
        <v>12</v>
      </c>
      <c r="B26" s="1103"/>
      <c r="C26" s="1583"/>
      <c r="D26" s="1583"/>
      <c r="E26" s="1935">
        <v>17.399999999999999</v>
      </c>
      <c r="F26" s="1927"/>
      <c r="G26" s="1927"/>
      <c r="H26" s="1927"/>
      <c r="I26" s="1936"/>
      <c r="J26" s="1928"/>
      <c r="K26" s="1927"/>
      <c r="L26" s="1927"/>
      <c r="M26" s="1935">
        <v>0.14599999999999999</v>
      </c>
      <c r="N26" s="1583"/>
      <c r="O26" s="1583"/>
      <c r="P26" s="1583"/>
      <c r="Q26" s="1540"/>
    </row>
    <row r="27" spans="1:17" s="708" customFormat="1" ht="15">
      <c r="A27" s="711">
        <v>13</v>
      </c>
      <c r="B27" s="1103"/>
      <c r="C27" s="1583"/>
      <c r="D27" s="1583"/>
      <c r="E27" s="1935">
        <v>19.760000000000002</v>
      </c>
      <c r="F27" s="1927"/>
      <c r="G27" s="1927"/>
      <c r="H27" s="1927"/>
      <c r="I27" s="1936"/>
      <c r="J27" s="1928"/>
      <c r="K27" s="1927"/>
      <c r="L27" s="1927"/>
      <c r="M27" s="1935">
        <v>6.0000000000000001E-3</v>
      </c>
      <c r="N27" s="1583"/>
      <c r="O27" s="1583"/>
      <c r="P27" s="1583"/>
      <c r="Q27" s="1540"/>
    </row>
    <row r="28" spans="1:17" s="708" customFormat="1" ht="15">
      <c r="A28" s="711">
        <v>14</v>
      </c>
      <c r="B28" s="1103"/>
      <c r="C28" s="1583"/>
      <c r="D28" s="1583"/>
      <c r="E28" s="1935">
        <v>17.716000000000001</v>
      </c>
      <c r="F28" s="1927"/>
      <c r="G28" s="1927"/>
      <c r="H28" s="1927"/>
      <c r="I28" s="1936"/>
      <c r="J28" s="1928"/>
      <c r="K28" s="1927"/>
      <c r="L28" s="1927"/>
      <c r="M28" s="1935">
        <v>0.01</v>
      </c>
      <c r="N28" s="1583"/>
      <c r="O28" s="1583"/>
      <c r="P28" s="1583"/>
      <c r="Q28" s="1540"/>
    </row>
    <row r="29" spans="1:17" s="708" customFormat="1" ht="15">
      <c r="A29" s="711">
        <v>15</v>
      </c>
      <c r="B29" s="1103"/>
      <c r="C29" s="1583"/>
      <c r="D29" s="1583"/>
      <c r="E29" s="1935">
        <v>15.696</v>
      </c>
      <c r="F29" s="1927"/>
      <c r="G29" s="1927"/>
      <c r="H29" s="1927"/>
      <c r="I29" s="1936"/>
      <c r="J29" s="1928"/>
      <c r="K29" s="1927"/>
      <c r="L29" s="1927"/>
      <c r="M29" s="1935">
        <v>0.01</v>
      </c>
      <c r="N29" s="1583"/>
      <c r="O29" s="1583"/>
      <c r="P29" s="1583"/>
      <c r="Q29" s="1540"/>
    </row>
    <row r="30" spans="1:17" s="708" customFormat="1" ht="15">
      <c r="A30" s="711">
        <v>16</v>
      </c>
      <c r="B30" s="1103"/>
      <c r="C30" s="1583"/>
      <c r="D30" s="1583"/>
      <c r="E30" s="1935">
        <v>23.968</v>
      </c>
      <c r="F30" s="1927"/>
      <c r="G30" s="1927"/>
      <c r="H30" s="1927"/>
      <c r="I30" s="1936"/>
      <c r="J30" s="1928"/>
      <c r="K30" s="1927"/>
      <c r="L30" s="1927"/>
      <c r="M30" s="1935">
        <v>6.0000000000000001E-3</v>
      </c>
      <c r="N30" s="1583"/>
      <c r="O30" s="1583"/>
      <c r="P30" s="1583"/>
      <c r="Q30" s="1540"/>
    </row>
    <row r="31" spans="1:17" s="712" customFormat="1" ht="15">
      <c r="A31" s="711">
        <v>17</v>
      </c>
      <c r="B31" s="1103"/>
      <c r="C31" s="1583"/>
      <c r="D31" s="1583"/>
      <c r="E31" s="1935">
        <v>20.416</v>
      </c>
      <c r="F31" s="1927"/>
      <c r="G31" s="1927"/>
      <c r="H31" s="1927"/>
      <c r="I31" s="1936"/>
      <c r="J31" s="1928"/>
      <c r="K31" s="1927"/>
      <c r="L31" s="1927"/>
      <c r="M31" s="1935">
        <v>1.7999999999999999E-2</v>
      </c>
      <c r="N31" s="1583"/>
      <c r="O31" s="1583"/>
      <c r="P31" s="1583"/>
      <c r="Q31" s="1540"/>
    </row>
    <row r="32" spans="1:17" s="712" customFormat="1" ht="15">
      <c r="A32" s="711">
        <v>18</v>
      </c>
      <c r="B32" s="1103"/>
      <c r="C32" s="1583"/>
      <c r="D32" s="1583"/>
      <c r="E32" s="1935">
        <v>21.17</v>
      </c>
      <c r="F32" s="1927"/>
      <c r="G32" s="1927"/>
      <c r="H32" s="1927"/>
      <c r="I32" s="1936"/>
      <c r="J32" s="1928"/>
      <c r="K32" s="1927"/>
      <c r="L32" s="1927"/>
      <c r="M32" s="1935">
        <v>5.1999999999999998E-2</v>
      </c>
      <c r="N32" s="1583"/>
      <c r="O32" s="1583"/>
      <c r="P32" s="1583"/>
      <c r="Q32" s="1540"/>
    </row>
    <row r="33" spans="1:33" s="712" customFormat="1" ht="15">
      <c r="A33" s="711">
        <v>19</v>
      </c>
      <c r="B33" s="1103"/>
      <c r="C33" s="1583"/>
      <c r="D33" s="1583"/>
      <c r="E33" s="1935">
        <v>22.68</v>
      </c>
      <c r="F33" s="1927"/>
      <c r="G33" s="1927"/>
      <c r="H33" s="1927"/>
      <c r="I33" s="1936"/>
      <c r="J33" s="1928"/>
      <c r="K33" s="1927"/>
      <c r="L33" s="1927"/>
      <c r="M33" s="1935">
        <v>3.4000000000000002E-2</v>
      </c>
      <c r="N33" s="1583"/>
      <c r="O33" s="1583"/>
      <c r="P33" s="1583"/>
      <c r="Q33" s="1540"/>
    </row>
    <row r="34" spans="1:33" s="712" customFormat="1" ht="15">
      <c r="A34" s="711">
        <v>20</v>
      </c>
      <c r="B34" s="1103"/>
      <c r="C34" s="1583"/>
      <c r="D34" s="1583"/>
      <c r="E34" s="1935">
        <v>22.667999999999999</v>
      </c>
      <c r="F34" s="1927"/>
      <c r="G34" s="1927"/>
      <c r="H34" s="1927"/>
      <c r="I34" s="1936"/>
      <c r="J34" s="1928"/>
      <c r="K34" s="1927"/>
      <c r="L34" s="1927"/>
      <c r="M34" s="1935">
        <v>2E-3</v>
      </c>
      <c r="N34" s="1583"/>
      <c r="O34" s="1583"/>
      <c r="P34" s="1583"/>
      <c r="Q34" s="1540"/>
    </row>
    <row r="35" spans="1:33" s="712" customFormat="1" ht="15">
      <c r="A35" s="711">
        <v>21</v>
      </c>
      <c r="B35" s="1103"/>
      <c r="C35" s="1583"/>
      <c r="D35" s="1583"/>
      <c r="E35" s="1935">
        <v>20.885999999999999</v>
      </c>
      <c r="F35" s="1927"/>
      <c r="G35" s="1927"/>
      <c r="H35" s="1927"/>
      <c r="I35" s="1936"/>
      <c r="J35" s="1928"/>
      <c r="K35" s="1927"/>
      <c r="L35" s="1927"/>
      <c r="M35" s="1935">
        <v>8.0000000000000002E-3</v>
      </c>
      <c r="N35" s="1583"/>
      <c r="O35" s="1583"/>
      <c r="P35" s="1583"/>
      <c r="Q35" s="1540"/>
    </row>
    <row r="36" spans="1:33" s="712" customFormat="1" ht="15">
      <c r="A36" s="711">
        <v>22</v>
      </c>
      <c r="B36" s="1103"/>
      <c r="C36" s="1583"/>
      <c r="D36" s="1583"/>
      <c r="E36" s="1935">
        <v>24.498000000000001</v>
      </c>
      <c r="F36" s="1927"/>
      <c r="G36" s="1927"/>
      <c r="H36" s="1927"/>
      <c r="I36" s="1936"/>
      <c r="J36" s="1928"/>
      <c r="K36" s="1927"/>
      <c r="L36" s="1927"/>
      <c r="M36" s="1935">
        <v>4.2000000000000003E-2</v>
      </c>
      <c r="N36" s="1583"/>
      <c r="O36" s="1583"/>
      <c r="P36" s="1583"/>
      <c r="Q36" s="1540"/>
    </row>
    <row r="37" spans="1:33" s="712" customFormat="1" ht="15">
      <c r="A37" s="711">
        <v>23</v>
      </c>
      <c r="B37" s="1103"/>
      <c r="C37" s="1583"/>
      <c r="D37" s="1583"/>
      <c r="E37" s="1935">
        <v>20.462</v>
      </c>
      <c r="F37" s="1927"/>
      <c r="G37" s="1927"/>
      <c r="H37" s="1927"/>
      <c r="I37" s="1936"/>
      <c r="J37" s="1928"/>
      <c r="K37" s="1927"/>
      <c r="L37" s="1927"/>
      <c r="M37" s="1935">
        <v>0.124</v>
      </c>
      <c r="N37" s="1583"/>
      <c r="O37" s="1583"/>
      <c r="P37" s="1583"/>
      <c r="Q37" s="1540"/>
    </row>
    <row r="38" spans="1:33" s="712" customFormat="1" ht="15">
      <c r="A38" s="711" t="s">
        <v>19</v>
      </c>
      <c r="B38" s="1174"/>
      <c r="C38" s="1585"/>
      <c r="D38" s="1585"/>
      <c r="E38" s="1929">
        <f>SUM(E14:E37)</f>
        <v>470.5920000000001</v>
      </c>
      <c r="F38" s="1929"/>
      <c r="G38" s="1929"/>
      <c r="H38" s="1929"/>
      <c r="I38" s="1929">
        <f>SUM(I14:I37)</f>
        <v>0</v>
      </c>
      <c r="J38" s="1929"/>
      <c r="K38" s="1929"/>
      <c r="L38" s="1929"/>
      <c r="M38" s="1929">
        <f>SUM(M14:M37)</f>
        <v>1.1140000000000001</v>
      </c>
      <c r="N38" s="1586"/>
      <c r="O38" s="1586"/>
      <c r="P38" s="1586"/>
      <c r="Q38" s="1586">
        <f>SUM(Q14:Q37)</f>
        <v>0</v>
      </c>
    </row>
    <row r="39" spans="1:33" s="701" customFormat="1" ht="12.75" customHeight="1">
      <c r="A39" s="701" t="s">
        <v>648</v>
      </c>
      <c r="R39" s="1006"/>
      <c r="S39" s="1006"/>
      <c r="T39" s="1006"/>
      <c r="U39" s="1006"/>
      <c r="V39" s="1006"/>
      <c r="W39" s="1006"/>
      <c r="X39" s="1006"/>
      <c r="Y39" s="1006"/>
      <c r="Z39" s="1006"/>
      <c r="AA39" s="1006"/>
      <c r="AB39" s="1006"/>
      <c r="AC39" s="1006"/>
      <c r="AD39" s="1006"/>
      <c r="AE39" s="1006"/>
      <c r="AF39" s="1006"/>
      <c r="AG39" s="1006"/>
    </row>
    <row r="40" spans="1:33" s="701" customFormat="1" ht="12.75" customHeight="1">
      <c r="A40" s="701" t="s">
        <v>649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>
      <c r="A41" s="701" t="s">
        <v>650</v>
      </c>
      <c r="K41" s="701"/>
      <c r="L41" s="701"/>
      <c r="M41" s="701"/>
      <c r="N41" s="701"/>
      <c r="O41" s="701"/>
      <c r="P41" s="701"/>
      <c r="Q41" s="701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>
      <c r="A42" s="701" t="s">
        <v>651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9" t="s">
        <v>405</v>
      </c>
      <c r="C1" s="2087"/>
      <c r="D1" s="2087"/>
      <c r="E1" s="2087"/>
      <c r="F1" s="2087"/>
      <c r="J1" s="799" t="s">
        <v>171</v>
      </c>
      <c r="N1" s="2350" t="s">
        <v>60</v>
      </c>
      <c r="O1" s="2350"/>
      <c r="P1" s="2350"/>
      <c r="Q1" s="2350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701" customFormat="1" ht="10.5" customHeight="1">
      <c r="B2" s="2130" t="s">
        <v>1</v>
      </c>
      <c r="C2" s="2094"/>
      <c r="D2" s="2094"/>
      <c r="E2" s="2094"/>
      <c r="F2" s="2094"/>
      <c r="N2" s="2130" t="s">
        <v>2</v>
      </c>
      <c r="O2" s="2134"/>
      <c r="P2" s="2134"/>
      <c r="Q2" s="2134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701" customFormat="1" ht="13.5" customHeight="1">
      <c r="N3" s="2415" t="s">
        <v>558</v>
      </c>
      <c r="O3" s="2415"/>
      <c r="P3" s="2415"/>
      <c r="Q3" s="2415"/>
      <c r="R3" s="1007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701" customFormat="1" ht="15" customHeight="1">
      <c r="B4" s="2137" t="s">
        <v>4</v>
      </c>
      <c r="C4" s="2087"/>
      <c r="D4" s="703"/>
      <c r="E4" s="1006"/>
      <c r="F4" s="1006"/>
      <c r="G4" s="1006"/>
      <c r="H4" s="1006"/>
      <c r="I4" s="864" t="s">
        <v>5</v>
      </c>
      <c r="J4" s="1794"/>
      <c r="K4" s="1794"/>
      <c r="L4" s="1794"/>
      <c r="N4" s="2349"/>
      <c r="O4" s="2349"/>
      <c r="P4" s="2349"/>
      <c r="Q4" s="2349"/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701" customFormat="1" ht="9.75" customHeight="1">
      <c r="B5" s="2136" t="s">
        <v>7</v>
      </c>
      <c r="C5" s="2085"/>
      <c r="D5" s="1794"/>
      <c r="E5" s="1794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701" customFormat="1" ht="12" customHeight="1">
      <c r="A6" s="2131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701" customFormat="1" ht="15.75">
      <c r="A7" s="213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701" customFormat="1" ht="9" customHeight="1">
      <c r="A8" s="1479"/>
      <c r="B8" s="1262"/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701" customFormat="1">
      <c r="A9" s="2120" t="s">
        <v>9</v>
      </c>
      <c r="B9" s="2126" t="s">
        <v>10</v>
      </c>
      <c r="C9" s="2127"/>
      <c r="D9" s="2127"/>
      <c r="E9" s="2127"/>
      <c r="F9" s="2127"/>
      <c r="G9" s="2127"/>
      <c r="H9" s="2127"/>
      <c r="I9" s="2128"/>
      <c r="J9" s="2126" t="s">
        <v>11</v>
      </c>
      <c r="K9" s="2127"/>
      <c r="L9" s="2127"/>
      <c r="M9" s="2127"/>
      <c r="N9" s="2127"/>
      <c r="O9" s="2127"/>
      <c r="P9" s="2127"/>
      <c r="Q9" s="2128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701" customFormat="1">
      <c r="A10" s="2121"/>
      <c r="B10" s="2135" t="s">
        <v>559</v>
      </c>
      <c r="C10" s="2135"/>
      <c r="D10" s="2135"/>
      <c r="E10" s="2135"/>
      <c r="F10" s="2123"/>
      <c r="G10" s="2124"/>
      <c r="H10" s="2124"/>
      <c r="I10" s="2125"/>
      <c r="J10" s="2135" t="s">
        <v>559</v>
      </c>
      <c r="K10" s="2135"/>
      <c r="L10" s="2135"/>
      <c r="M10" s="2135"/>
      <c r="N10" s="2123"/>
      <c r="O10" s="2124"/>
      <c r="P10" s="2124"/>
      <c r="Q10" s="2125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701" customFormat="1">
      <c r="A11" s="2121"/>
      <c r="B11" s="2123" t="s">
        <v>14</v>
      </c>
      <c r="C11" s="2124"/>
      <c r="E11" s="1796"/>
      <c r="F11" s="2123" t="s">
        <v>14</v>
      </c>
      <c r="G11" s="2124"/>
      <c r="H11" s="1795"/>
      <c r="I11" s="1796"/>
      <c r="J11" s="2123" t="s">
        <v>14</v>
      </c>
      <c r="K11" s="2124"/>
      <c r="L11" s="1795"/>
      <c r="M11" s="1796"/>
      <c r="N11" s="2123" t="s">
        <v>14</v>
      </c>
      <c r="O11" s="2124"/>
      <c r="P11" s="1795"/>
      <c r="Q11" s="1796"/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708" customFormat="1" ht="35.25" customHeight="1">
      <c r="A12" s="212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3"/>
      <c r="C14" s="1583"/>
      <c r="D14" s="1583"/>
      <c r="E14" s="1583">
        <v>70.8</v>
      </c>
      <c r="F14" s="1583"/>
      <c r="G14" s="1583"/>
      <c r="H14" s="1583"/>
      <c r="I14" s="1583"/>
      <c r="J14" s="1584"/>
      <c r="K14" s="1583"/>
      <c r="L14" s="1583"/>
      <c r="M14" s="1583"/>
      <c r="N14" s="1583"/>
      <c r="O14" s="1583"/>
      <c r="P14" s="1583"/>
      <c r="Q14" s="1583"/>
    </row>
    <row r="15" spans="1:33" s="1431" customFormat="1" ht="15">
      <c r="A15" s="1429">
        <v>1</v>
      </c>
      <c r="B15" s="1103"/>
      <c r="C15" s="1583"/>
      <c r="D15" s="1583"/>
      <c r="E15" s="1809">
        <v>66.599999999999994</v>
      </c>
      <c r="F15" s="1534"/>
      <c r="G15" s="1534"/>
      <c r="H15" s="1534"/>
      <c r="I15" s="1862"/>
      <c r="J15" s="1529"/>
      <c r="K15" s="1534"/>
      <c r="L15" s="1534"/>
      <c r="M15" s="1809"/>
      <c r="N15" s="1534"/>
      <c r="O15" s="1534"/>
      <c r="P15" s="1534"/>
      <c r="Q15" s="1862"/>
    </row>
    <row r="16" spans="1:33" s="708" customFormat="1" ht="15">
      <c r="A16" s="711">
        <v>2</v>
      </c>
      <c r="B16" s="1103"/>
      <c r="C16" s="1583"/>
      <c r="D16" s="1583"/>
      <c r="E16" s="1810">
        <v>66.150000000000006</v>
      </c>
      <c r="F16" s="1534"/>
      <c r="G16" s="1534"/>
      <c r="H16" s="1534"/>
      <c r="I16" s="1862"/>
      <c r="J16" s="1529"/>
      <c r="K16" s="1534"/>
      <c r="L16" s="1534"/>
      <c r="M16" s="1809"/>
      <c r="N16" s="1534"/>
      <c r="O16" s="1534"/>
      <c r="P16" s="1534"/>
      <c r="Q16" s="1862"/>
    </row>
    <row r="17" spans="1:17" s="708" customFormat="1" ht="15">
      <c r="A17" s="711">
        <v>3</v>
      </c>
      <c r="B17" s="1103"/>
      <c r="C17" s="1583"/>
      <c r="D17" s="1583"/>
      <c r="E17" s="1810">
        <v>62.7</v>
      </c>
      <c r="F17" s="1534"/>
      <c r="G17" s="1534"/>
      <c r="H17" s="1534"/>
      <c r="I17" s="1862"/>
      <c r="J17" s="1529"/>
      <c r="K17" s="1534"/>
      <c r="L17" s="1534"/>
      <c r="M17" s="1809"/>
      <c r="N17" s="1534"/>
      <c r="O17" s="1534"/>
      <c r="P17" s="1534"/>
      <c r="Q17" s="1862"/>
    </row>
    <row r="18" spans="1:17" s="708" customFormat="1" ht="15">
      <c r="A18" s="711">
        <v>4</v>
      </c>
      <c r="B18" s="1103"/>
      <c r="C18" s="1583"/>
      <c r="D18" s="1583"/>
      <c r="E18" s="1810">
        <v>59.7</v>
      </c>
      <c r="F18" s="1534"/>
      <c r="G18" s="1534"/>
      <c r="H18" s="1534"/>
      <c r="I18" s="1862"/>
      <c r="J18" s="1529"/>
      <c r="K18" s="1534"/>
      <c r="L18" s="1534"/>
      <c r="M18" s="1809"/>
      <c r="N18" s="1534"/>
      <c r="O18" s="1534"/>
      <c r="P18" s="1534"/>
      <c r="Q18" s="1862"/>
    </row>
    <row r="19" spans="1:17" s="708" customFormat="1" ht="15">
      <c r="A19" s="711">
        <v>5</v>
      </c>
      <c r="B19" s="1103"/>
      <c r="C19" s="1583"/>
      <c r="D19" s="1583"/>
      <c r="E19" s="1810">
        <v>70.05</v>
      </c>
      <c r="F19" s="1534"/>
      <c r="G19" s="1534"/>
      <c r="H19" s="1534"/>
      <c r="I19" s="1862"/>
      <c r="J19" s="1529"/>
      <c r="K19" s="1534"/>
      <c r="L19" s="1534"/>
      <c r="M19" s="1809"/>
      <c r="N19" s="1534"/>
      <c r="O19" s="1534"/>
      <c r="P19" s="1534"/>
      <c r="Q19" s="1862"/>
    </row>
    <row r="20" spans="1:17" s="708" customFormat="1" ht="15">
      <c r="A20" s="711">
        <v>6</v>
      </c>
      <c r="B20" s="1103"/>
      <c r="C20" s="1583"/>
      <c r="D20" s="1583"/>
      <c r="E20" s="1810">
        <v>84</v>
      </c>
      <c r="F20" s="1534"/>
      <c r="G20" s="1534"/>
      <c r="H20" s="1534"/>
      <c r="I20" s="1862"/>
      <c r="J20" s="1529"/>
      <c r="K20" s="1534"/>
      <c r="L20" s="1534"/>
      <c r="M20" s="1809"/>
      <c r="N20" s="1534"/>
      <c r="O20" s="1534"/>
      <c r="P20" s="1534"/>
      <c r="Q20" s="1862"/>
    </row>
    <row r="21" spans="1:17" s="708" customFormat="1" ht="15">
      <c r="A21" s="711">
        <v>7</v>
      </c>
      <c r="B21" s="1103"/>
      <c r="C21" s="1583"/>
      <c r="D21" s="1583"/>
      <c r="E21" s="1810">
        <v>86.55</v>
      </c>
      <c r="F21" s="1534"/>
      <c r="G21" s="1534"/>
      <c r="H21" s="1534"/>
      <c r="I21" s="1862"/>
      <c r="J21" s="1529"/>
      <c r="K21" s="1534"/>
      <c r="L21" s="1534"/>
      <c r="M21" s="1809"/>
      <c r="N21" s="1534"/>
      <c r="O21" s="1534"/>
      <c r="P21" s="1534"/>
      <c r="Q21" s="1862"/>
    </row>
    <row r="22" spans="1:17" s="708" customFormat="1" ht="15">
      <c r="A22" s="711">
        <v>8</v>
      </c>
      <c r="B22" s="1103"/>
      <c r="C22" s="1583"/>
      <c r="D22" s="1583"/>
      <c r="E22" s="1810">
        <v>84.6</v>
      </c>
      <c r="F22" s="1534"/>
      <c r="G22" s="1534"/>
      <c r="H22" s="1534"/>
      <c r="I22" s="1862"/>
      <c r="J22" s="1529"/>
      <c r="K22" s="1534"/>
      <c r="L22" s="1534"/>
      <c r="M22" s="1809"/>
      <c r="N22" s="1534"/>
      <c r="O22" s="1534"/>
      <c r="P22" s="1534"/>
      <c r="Q22" s="1862"/>
    </row>
    <row r="23" spans="1:17" s="708" customFormat="1" ht="15">
      <c r="A23" s="711">
        <v>9</v>
      </c>
      <c r="B23" s="1103"/>
      <c r="C23" s="1583"/>
      <c r="D23" s="1583"/>
      <c r="E23" s="1810">
        <v>90.75</v>
      </c>
      <c r="F23" s="1534"/>
      <c r="G23" s="1534"/>
      <c r="H23" s="1534"/>
      <c r="I23" s="1862"/>
      <c r="J23" s="1529"/>
      <c r="K23" s="1534"/>
      <c r="L23" s="1534"/>
      <c r="M23" s="1809"/>
      <c r="N23" s="1534"/>
      <c r="O23" s="1534"/>
      <c r="P23" s="1534"/>
      <c r="Q23" s="1862"/>
    </row>
    <row r="24" spans="1:17" s="708" customFormat="1" ht="15">
      <c r="A24" s="711">
        <v>10</v>
      </c>
      <c r="B24" s="1103"/>
      <c r="C24" s="1583"/>
      <c r="D24" s="1583"/>
      <c r="E24" s="1811">
        <v>92.7</v>
      </c>
      <c r="F24" s="1534"/>
      <c r="G24" s="1534"/>
      <c r="H24" s="1534"/>
      <c r="I24" s="1862"/>
      <c r="J24" s="1529"/>
      <c r="K24" s="1534"/>
      <c r="L24" s="1534"/>
      <c r="M24" s="1809"/>
      <c r="N24" s="1534"/>
      <c r="O24" s="1534"/>
      <c r="P24" s="1534"/>
      <c r="Q24" s="1862"/>
    </row>
    <row r="25" spans="1:17" s="708" customFormat="1" ht="15">
      <c r="A25" s="711">
        <v>11</v>
      </c>
      <c r="B25" s="1103"/>
      <c r="C25" s="1583"/>
      <c r="D25" s="1583"/>
      <c r="E25" s="1811">
        <v>94.5</v>
      </c>
      <c r="F25" s="1534"/>
      <c r="G25" s="1534"/>
      <c r="H25" s="1534"/>
      <c r="I25" s="1862"/>
      <c r="J25" s="1529"/>
      <c r="K25" s="1534"/>
      <c r="L25" s="1534"/>
      <c r="M25" s="1809"/>
      <c r="N25" s="1534"/>
      <c r="O25" s="1534"/>
      <c r="P25" s="1534"/>
      <c r="Q25" s="1862"/>
    </row>
    <row r="26" spans="1:17" s="708" customFormat="1" ht="15">
      <c r="A26" s="711">
        <v>12</v>
      </c>
      <c r="B26" s="1103"/>
      <c r="C26" s="1583"/>
      <c r="D26" s="1583"/>
      <c r="E26" s="1811">
        <v>95.4</v>
      </c>
      <c r="F26" s="1534"/>
      <c r="G26" s="1534"/>
      <c r="H26" s="1534"/>
      <c r="I26" s="1862"/>
      <c r="J26" s="1529"/>
      <c r="K26" s="1534"/>
      <c r="L26" s="1534"/>
      <c r="M26" s="1809"/>
      <c r="N26" s="1534"/>
      <c r="O26" s="1534"/>
      <c r="P26" s="1534"/>
      <c r="Q26" s="1862"/>
    </row>
    <row r="27" spans="1:17" s="708" customFormat="1" ht="15">
      <c r="A27" s="711">
        <v>13</v>
      </c>
      <c r="B27" s="1103"/>
      <c r="C27" s="1583"/>
      <c r="D27" s="1583"/>
      <c r="E27" s="1811">
        <v>89.4</v>
      </c>
      <c r="F27" s="1534"/>
      <c r="G27" s="1534"/>
      <c r="H27" s="1534"/>
      <c r="I27" s="1862"/>
      <c r="J27" s="1529"/>
      <c r="K27" s="1534"/>
      <c r="L27" s="1534"/>
      <c r="M27" s="1809"/>
      <c r="N27" s="1534"/>
      <c r="O27" s="1534"/>
      <c r="P27" s="1534"/>
      <c r="Q27" s="1862"/>
    </row>
    <row r="28" spans="1:17" s="708" customFormat="1" ht="15">
      <c r="A28" s="711">
        <v>14</v>
      </c>
      <c r="B28" s="1103"/>
      <c r="C28" s="1583"/>
      <c r="D28" s="1583"/>
      <c r="E28" s="1811">
        <v>90.6</v>
      </c>
      <c r="F28" s="1534"/>
      <c r="G28" s="1534"/>
      <c r="H28" s="1534"/>
      <c r="I28" s="1862"/>
      <c r="J28" s="1529"/>
      <c r="K28" s="1534"/>
      <c r="L28" s="1534"/>
      <c r="M28" s="1809"/>
      <c r="N28" s="1534"/>
      <c r="O28" s="1534"/>
      <c r="P28" s="1534"/>
      <c r="Q28" s="1862"/>
    </row>
    <row r="29" spans="1:17" s="708" customFormat="1" ht="15">
      <c r="A29" s="711">
        <v>15</v>
      </c>
      <c r="B29" s="1103"/>
      <c r="C29" s="1583"/>
      <c r="D29" s="1583"/>
      <c r="E29" s="1811">
        <v>103.35</v>
      </c>
      <c r="F29" s="1534"/>
      <c r="G29" s="1534"/>
      <c r="H29" s="1534"/>
      <c r="I29" s="1862"/>
      <c r="J29" s="1529"/>
      <c r="K29" s="1534"/>
      <c r="L29" s="1534"/>
      <c r="M29" s="1809"/>
      <c r="N29" s="1534"/>
      <c r="O29" s="1534"/>
      <c r="P29" s="1534"/>
      <c r="Q29" s="1862"/>
    </row>
    <row r="30" spans="1:17" s="708" customFormat="1" ht="15">
      <c r="A30" s="711">
        <v>16</v>
      </c>
      <c r="B30" s="1103"/>
      <c r="C30" s="1583"/>
      <c r="D30" s="1583"/>
      <c r="E30" s="1811">
        <v>122.4</v>
      </c>
      <c r="F30" s="1534"/>
      <c r="G30" s="1534"/>
      <c r="H30" s="1534"/>
      <c r="I30" s="1862"/>
      <c r="J30" s="1529"/>
      <c r="K30" s="1534"/>
      <c r="L30" s="1534"/>
      <c r="M30" s="1809"/>
      <c r="N30" s="1534"/>
      <c r="O30" s="1534"/>
      <c r="P30" s="1534"/>
      <c r="Q30" s="1862"/>
    </row>
    <row r="31" spans="1:17" s="712" customFormat="1" ht="15">
      <c r="A31" s="711">
        <v>17</v>
      </c>
      <c r="B31" s="1103"/>
      <c r="C31" s="1583"/>
      <c r="D31" s="1583"/>
      <c r="E31" s="1811">
        <v>120.6</v>
      </c>
      <c r="F31" s="1534"/>
      <c r="G31" s="1534"/>
      <c r="H31" s="1534"/>
      <c r="I31" s="1862"/>
      <c r="J31" s="1529"/>
      <c r="K31" s="1534"/>
      <c r="L31" s="1534"/>
      <c r="M31" s="1809"/>
      <c r="N31" s="1534"/>
      <c r="O31" s="1534"/>
      <c r="P31" s="1534"/>
      <c r="Q31" s="1862"/>
    </row>
    <row r="32" spans="1:17" s="712" customFormat="1" ht="15">
      <c r="A32" s="711">
        <v>18</v>
      </c>
      <c r="B32" s="1103"/>
      <c r="C32" s="1583"/>
      <c r="D32" s="1583"/>
      <c r="E32" s="1811">
        <v>128.4</v>
      </c>
      <c r="F32" s="1534"/>
      <c r="G32" s="1534"/>
      <c r="H32" s="1534"/>
      <c r="I32" s="1862"/>
      <c r="J32" s="1529"/>
      <c r="K32" s="1534"/>
      <c r="L32" s="1534"/>
      <c r="M32" s="1809"/>
      <c r="N32" s="1534"/>
      <c r="O32" s="1534"/>
      <c r="P32" s="1534"/>
      <c r="Q32" s="1862"/>
    </row>
    <row r="33" spans="1:33" s="712" customFormat="1" ht="15">
      <c r="A33" s="711">
        <v>19</v>
      </c>
      <c r="B33" s="1103"/>
      <c r="C33" s="1583"/>
      <c r="D33" s="1583"/>
      <c r="E33" s="1811">
        <v>139.65</v>
      </c>
      <c r="F33" s="1534"/>
      <c r="G33" s="1534"/>
      <c r="H33" s="1534"/>
      <c r="I33" s="1862"/>
      <c r="J33" s="1529"/>
      <c r="K33" s="1534"/>
      <c r="L33" s="1534"/>
      <c r="M33" s="1809"/>
      <c r="N33" s="1534"/>
      <c r="O33" s="1534"/>
      <c r="P33" s="1534"/>
      <c r="Q33" s="1862"/>
    </row>
    <row r="34" spans="1:33" s="712" customFormat="1" ht="15">
      <c r="A34" s="711">
        <v>20</v>
      </c>
      <c r="B34" s="1103"/>
      <c r="C34" s="1583"/>
      <c r="D34" s="1583"/>
      <c r="E34" s="1811">
        <v>143.4</v>
      </c>
      <c r="F34" s="1534"/>
      <c r="G34" s="1534"/>
      <c r="H34" s="1534"/>
      <c r="I34" s="1862"/>
      <c r="J34" s="1529"/>
      <c r="K34" s="1534"/>
      <c r="L34" s="1534"/>
      <c r="M34" s="1809"/>
      <c r="N34" s="1534"/>
      <c r="O34" s="1534"/>
      <c r="P34" s="1534"/>
      <c r="Q34" s="1862"/>
    </row>
    <row r="35" spans="1:33" s="712" customFormat="1" ht="15">
      <c r="A35" s="711">
        <v>21</v>
      </c>
      <c r="B35" s="1103"/>
      <c r="C35" s="1583"/>
      <c r="D35" s="1583"/>
      <c r="E35" s="1811">
        <v>128.69999999999999</v>
      </c>
      <c r="F35" s="1534"/>
      <c r="G35" s="1534"/>
      <c r="H35" s="1534"/>
      <c r="I35" s="1862"/>
      <c r="J35" s="1529"/>
      <c r="K35" s="1534"/>
      <c r="L35" s="1534"/>
      <c r="M35" s="1809"/>
      <c r="N35" s="1534"/>
      <c r="O35" s="1534"/>
      <c r="P35" s="1534"/>
      <c r="Q35" s="1862"/>
    </row>
    <row r="36" spans="1:33" s="712" customFormat="1" ht="15">
      <c r="A36" s="711">
        <v>22</v>
      </c>
      <c r="B36" s="1103"/>
      <c r="C36" s="1583"/>
      <c r="D36" s="1583"/>
      <c r="E36" s="1811">
        <v>106.5</v>
      </c>
      <c r="F36" s="1534"/>
      <c r="G36" s="1534"/>
      <c r="H36" s="1534"/>
      <c r="I36" s="1862"/>
      <c r="J36" s="1529"/>
      <c r="K36" s="1534"/>
      <c r="L36" s="1534"/>
      <c r="M36" s="1809"/>
      <c r="N36" s="1534"/>
      <c r="O36" s="1534"/>
      <c r="P36" s="1534"/>
      <c r="Q36" s="1862"/>
    </row>
    <row r="37" spans="1:33" s="712" customFormat="1" ht="15">
      <c r="A37" s="711">
        <v>23</v>
      </c>
      <c r="B37" s="1103"/>
      <c r="C37" s="1583"/>
      <c r="D37" s="1583"/>
      <c r="E37" s="1811">
        <v>90.6</v>
      </c>
      <c r="F37" s="1534"/>
      <c r="G37" s="1534"/>
      <c r="H37" s="1534"/>
      <c r="I37" s="1862"/>
      <c r="J37" s="1529"/>
      <c r="K37" s="1534"/>
      <c r="L37" s="1534"/>
      <c r="M37" s="1809"/>
      <c r="N37" s="1534"/>
      <c r="O37" s="1534"/>
      <c r="P37" s="1534"/>
      <c r="Q37" s="1862"/>
    </row>
    <row r="38" spans="1:33" s="712" customFormat="1" ht="15">
      <c r="A38" s="711" t="s">
        <v>19</v>
      </c>
      <c r="B38" s="1174"/>
      <c r="C38" s="1585"/>
      <c r="D38" s="1585"/>
      <c r="E38" s="1850">
        <f>SUM(E14:E37)</f>
        <v>2288.1</v>
      </c>
      <c r="F38" s="1850"/>
      <c r="G38" s="1850"/>
      <c r="H38" s="1850"/>
      <c r="I38" s="1850">
        <f>SUM(I14:I37)</f>
        <v>0</v>
      </c>
      <c r="J38" s="1850"/>
      <c r="K38" s="1850"/>
      <c r="L38" s="1850"/>
      <c r="M38" s="1850">
        <f>SUM(M14:M37)</f>
        <v>0</v>
      </c>
      <c r="N38" s="1850"/>
      <c r="O38" s="1850"/>
      <c r="P38" s="1850"/>
      <c r="Q38" s="1850">
        <f>SUM(Q14:Q37)</f>
        <v>0</v>
      </c>
    </row>
    <row r="39" spans="1:33" s="701" customFormat="1" ht="12.75" customHeight="1">
      <c r="A39" s="701" t="s">
        <v>20</v>
      </c>
      <c r="R39" s="1006"/>
      <c r="S39" s="1006"/>
      <c r="T39" s="1006"/>
      <c r="U39" s="1006"/>
      <c r="V39" s="1006"/>
      <c r="W39" s="1006"/>
      <c r="X39" s="1006"/>
      <c r="Y39" s="1006"/>
      <c r="Z39" s="1006"/>
      <c r="AA39" s="1006"/>
      <c r="AB39" s="1006"/>
      <c r="AC39" s="1006"/>
      <c r="AD39" s="1006"/>
      <c r="AE39" s="1006"/>
      <c r="AF39" s="1006"/>
      <c r="AG39" s="1006"/>
    </row>
    <row r="40" spans="1:33" s="701" customFormat="1" ht="12.75" customHeight="1">
      <c r="A40" s="701" t="s">
        <v>21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>
      <c r="A41" s="701" t="s">
        <v>563</v>
      </c>
      <c r="K41" s="701"/>
      <c r="L41" s="701"/>
      <c r="M41" s="701"/>
      <c r="N41" s="701"/>
      <c r="O41" s="701"/>
      <c r="P41" s="701"/>
      <c r="Q41" s="701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>
      <c r="A42" s="701" t="s">
        <v>23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9" t="s">
        <v>405</v>
      </c>
      <c r="C1" s="2087"/>
      <c r="D1" s="2087"/>
      <c r="E1" s="2087"/>
      <c r="F1" s="2087"/>
      <c r="J1" s="799" t="s">
        <v>171</v>
      </c>
      <c r="K1" s="2416" t="s">
        <v>232</v>
      </c>
      <c r="L1" s="2416"/>
      <c r="M1" s="2416"/>
      <c r="N1" s="2416"/>
      <c r="O1" s="2416"/>
      <c r="P1" s="2416"/>
      <c r="Q1" s="2416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701" customFormat="1" ht="10.5" customHeight="1">
      <c r="B2" s="2130" t="s">
        <v>1</v>
      </c>
      <c r="C2" s="2094"/>
      <c r="D2" s="2094"/>
      <c r="E2" s="2094"/>
      <c r="F2" s="2094"/>
      <c r="N2" s="2130" t="s">
        <v>2</v>
      </c>
      <c r="O2" s="2134"/>
      <c r="P2" s="2134"/>
      <c r="Q2" s="2134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701" customFormat="1" ht="13.5" customHeight="1">
      <c r="N3" s="2415" t="s">
        <v>622</v>
      </c>
      <c r="O3" s="2415"/>
      <c r="P3" s="2415"/>
      <c r="Q3" s="2415"/>
      <c r="R3" s="1007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701" customFormat="1" ht="15" customHeight="1">
      <c r="B4" s="2137" t="s">
        <v>4</v>
      </c>
      <c r="C4" s="2087"/>
      <c r="D4" s="703"/>
      <c r="E4" s="1006"/>
      <c r="F4" s="1006"/>
      <c r="G4" s="1006"/>
      <c r="H4" s="1006"/>
      <c r="I4" s="864" t="s">
        <v>5</v>
      </c>
      <c r="J4" s="1858"/>
      <c r="K4" s="1858"/>
      <c r="L4" s="1858"/>
      <c r="N4" s="2349"/>
      <c r="O4" s="2349"/>
      <c r="P4" s="2349"/>
      <c r="Q4" s="2349"/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701" customFormat="1" ht="9.75" customHeight="1">
      <c r="B5" s="2136" t="s">
        <v>7</v>
      </c>
      <c r="C5" s="2085"/>
      <c r="D5" s="1858"/>
      <c r="E5" s="1858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701" customFormat="1" ht="12" customHeight="1">
      <c r="A6" s="2131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701" customFormat="1" ht="15.75">
      <c r="A7" s="213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701" customFormat="1" ht="9" customHeight="1">
      <c r="A8" s="1479"/>
      <c r="B8" s="1262"/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701" customFormat="1">
      <c r="A9" s="2120" t="s">
        <v>9</v>
      </c>
      <c r="B9" s="2126" t="s">
        <v>10</v>
      </c>
      <c r="C9" s="2127"/>
      <c r="D9" s="2127"/>
      <c r="E9" s="2127"/>
      <c r="F9" s="2127"/>
      <c r="G9" s="2127"/>
      <c r="H9" s="2127"/>
      <c r="I9" s="2128"/>
      <c r="J9" s="2126" t="s">
        <v>11</v>
      </c>
      <c r="K9" s="2127"/>
      <c r="L9" s="2127"/>
      <c r="M9" s="2127"/>
      <c r="N9" s="2127"/>
      <c r="O9" s="2127"/>
      <c r="P9" s="2127"/>
      <c r="Q9" s="2128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701" customFormat="1">
      <c r="A10" s="2121"/>
      <c r="B10" s="2135" t="s">
        <v>623</v>
      </c>
      <c r="C10" s="2135"/>
      <c r="D10" s="2135"/>
      <c r="E10" s="2135"/>
      <c r="F10" s="2135" t="s">
        <v>627</v>
      </c>
      <c r="G10" s="2135"/>
      <c r="H10" s="2135"/>
      <c r="I10" s="2135"/>
      <c r="J10" s="2135" t="s">
        <v>639</v>
      </c>
      <c r="K10" s="2135"/>
      <c r="L10" s="2135"/>
      <c r="M10" s="2135"/>
      <c r="N10" s="2135" t="s">
        <v>627</v>
      </c>
      <c r="O10" s="2135"/>
      <c r="P10" s="2135"/>
      <c r="Q10" s="2135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701" customFormat="1">
      <c r="A11" s="2121"/>
      <c r="B11" s="2123" t="s">
        <v>14</v>
      </c>
      <c r="C11" s="2124"/>
      <c r="E11" s="1857"/>
      <c r="F11" s="2123" t="s">
        <v>14</v>
      </c>
      <c r="G11" s="2124"/>
      <c r="H11" s="1856"/>
      <c r="I11" s="1857"/>
      <c r="J11" s="2123" t="s">
        <v>14</v>
      </c>
      <c r="K11" s="2124"/>
      <c r="L11" s="1856"/>
      <c r="M11" s="1857"/>
      <c r="N11" s="2123" t="s">
        <v>14</v>
      </c>
      <c r="O11" s="2124"/>
      <c r="P11" s="1856"/>
      <c r="Q11" s="1857"/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708" customFormat="1" ht="35.25" customHeight="1">
      <c r="A12" s="212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3"/>
      <c r="C14" s="1988"/>
      <c r="D14" s="1988"/>
      <c r="E14" s="1968">
        <v>106.56</v>
      </c>
      <c r="F14" s="1988"/>
      <c r="G14" s="1988"/>
      <c r="H14" s="1988"/>
      <c r="I14" s="1968">
        <v>65.040000000000006</v>
      </c>
      <c r="J14" s="1980"/>
      <c r="K14" s="1988"/>
      <c r="L14" s="1988"/>
      <c r="M14" s="1968">
        <v>24.12</v>
      </c>
      <c r="N14" s="1988"/>
      <c r="O14" s="1988"/>
      <c r="P14" s="1988"/>
      <c r="Q14" s="1968">
        <v>33.72</v>
      </c>
    </row>
    <row r="15" spans="1:33" s="1431" customFormat="1" ht="15">
      <c r="A15" s="1429">
        <v>1</v>
      </c>
      <c r="B15" s="1103"/>
      <c r="C15" s="1988"/>
      <c r="D15" s="1988"/>
      <c r="E15" s="1968">
        <v>100.56</v>
      </c>
      <c r="F15" s="1989"/>
      <c r="G15" s="1989"/>
      <c r="H15" s="1989"/>
      <c r="I15" s="1968">
        <v>59.4</v>
      </c>
      <c r="J15" s="1990"/>
      <c r="K15" s="1989"/>
      <c r="L15" s="1989"/>
      <c r="M15" s="1968">
        <v>24.36</v>
      </c>
      <c r="N15" s="1989"/>
      <c r="O15" s="1989"/>
      <c r="P15" s="1989"/>
      <c r="Q15" s="1968">
        <v>34.08</v>
      </c>
    </row>
    <row r="16" spans="1:33" s="708" customFormat="1" ht="15">
      <c r="A16" s="711">
        <v>2</v>
      </c>
      <c r="B16" s="1103"/>
      <c r="C16" s="1988"/>
      <c r="D16" s="1988"/>
      <c r="E16" s="1968">
        <v>95.88</v>
      </c>
      <c r="F16" s="1989"/>
      <c r="G16" s="1989"/>
      <c r="H16" s="1989"/>
      <c r="I16" s="1968">
        <v>54.3</v>
      </c>
      <c r="J16" s="1990"/>
      <c r="K16" s="1989"/>
      <c r="L16" s="1989"/>
      <c r="M16" s="1968">
        <v>22.439999999999998</v>
      </c>
      <c r="N16" s="1989"/>
      <c r="O16" s="1989"/>
      <c r="P16" s="1989"/>
      <c r="Q16" s="1968">
        <v>32.159999999999997</v>
      </c>
    </row>
    <row r="17" spans="1:17" s="708" customFormat="1" ht="15">
      <c r="A17" s="711">
        <v>3</v>
      </c>
      <c r="B17" s="1103"/>
      <c r="C17" s="1988"/>
      <c r="D17" s="1988"/>
      <c r="E17" s="1968">
        <v>93.6</v>
      </c>
      <c r="F17" s="1989"/>
      <c r="G17" s="1989"/>
      <c r="H17" s="1989"/>
      <c r="I17" s="1968">
        <v>50.879999999999995</v>
      </c>
      <c r="J17" s="1990"/>
      <c r="K17" s="1989"/>
      <c r="L17" s="1989"/>
      <c r="M17" s="1968">
        <v>21.72</v>
      </c>
      <c r="N17" s="1989"/>
      <c r="O17" s="1989"/>
      <c r="P17" s="1989"/>
      <c r="Q17" s="1968">
        <v>31.44</v>
      </c>
    </row>
    <row r="18" spans="1:17" s="708" customFormat="1" ht="15">
      <c r="A18" s="711">
        <v>4</v>
      </c>
      <c r="B18" s="1103"/>
      <c r="C18" s="1988"/>
      <c r="D18" s="1988"/>
      <c r="E18" s="1968">
        <v>94.44</v>
      </c>
      <c r="F18" s="1989"/>
      <c r="G18" s="1989"/>
      <c r="H18" s="1989"/>
      <c r="I18" s="1968">
        <v>60.839999999999989</v>
      </c>
      <c r="J18" s="1990"/>
      <c r="K18" s="1989"/>
      <c r="L18" s="1989"/>
      <c r="M18" s="1968">
        <v>22.08</v>
      </c>
      <c r="N18" s="1989"/>
      <c r="O18" s="1989"/>
      <c r="P18" s="1989"/>
      <c r="Q18" s="1968">
        <v>31.08</v>
      </c>
    </row>
    <row r="19" spans="1:17" s="708" customFormat="1" ht="15">
      <c r="A19" s="711">
        <v>5</v>
      </c>
      <c r="B19" s="1103"/>
      <c r="C19" s="1988"/>
      <c r="D19" s="1988"/>
      <c r="E19" s="1968">
        <v>99.6</v>
      </c>
      <c r="F19" s="1989"/>
      <c r="G19" s="1989"/>
      <c r="H19" s="1989"/>
      <c r="I19" s="1968">
        <v>69.36</v>
      </c>
      <c r="J19" s="1990"/>
      <c r="K19" s="1989"/>
      <c r="L19" s="1989"/>
      <c r="M19" s="1968">
        <v>21.36</v>
      </c>
      <c r="N19" s="1989"/>
      <c r="O19" s="1989"/>
      <c r="P19" s="1989"/>
      <c r="Q19" s="1968">
        <v>30.78</v>
      </c>
    </row>
    <row r="20" spans="1:17" s="708" customFormat="1" ht="15">
      <c r="A20" s="711">
        <v>6</v>
      </c>
      <c r="B20" s="1103"/>
      <c r="C20" s="1988"/>
      <c r="D20" s="1988"/>
      <c r="E20" s="1968">
        <v>112.08000000000001</v>
      </c>
      <c r="F20" s="1989"/>
      <c r="G20" s="1989"/>
      <c r="H20" s="1989"/>
      <c r="I20" s="1968">
        <v>111.18</v>
      </c>
      <c r="J20" s="1990"/>
      <c r="K20" s="1989"/>
      <c r="L20" s="1989"/>
      <c r="M20" s="1968">
        <v>24</v>
      </c>
      <c r="N20" s="1989"/>
      <c r="O20" s="1989"/>
      <c r="P20" s="1989"/>
      <c r="Q20" s="1968">
        <v>32.880000000000003</v>
      </c>
    </row>
    <row r="21" spans="1:17" s="708" customFormat="1" ht="15">
      <c r="A21" s="711">
        <v>7</v>
      </c>
      <c r="B21" s="1103"/>
      <c r="C21" s="1988"/>
      <c r="D21" s="1988"/>
      <c r="E21" s="1968">
        <v>126.6</v>
      </c>
      <c r="F21" s="1989"/>
      <c r="G21" s="1989"/>
      <c r="H21" s="1989"/>
      <c r="I21" s="1968">
        <v>110.22</v>
      </c>
      <c r="J21" s="1990"/>
      <c r="K21" s="1989"/>
      <c r="L21" s="1989"/>
      <c r="M21" s="1968">
        <v>25.919999999999995</v>
      </c>
      <c r="N21" s="1989"/>
      <c r="O21" s="1989"/>
      <c r="P21" s="1989"/>
      <c r="Q21" s="1968">
        <v>35.94</v>
      </c>
    </row>
    <row r="22" spans="1:17" s="708" customFormat="1" ht="15">
      <c r="A22" s="711">
        <v>8</v>
      </c>
      <c r="B22" s="1103"/>
      <c r="C22" s="1988"/>
      <c r="D22" s="1988"/>
      <c r="E22" s="1968">
        <v>165.24</v>
      </c>
      <c r="F22" s="1989"/>
      <c r="G22" s="1989"/>
      <c r="H22" s="1989"/>
      <c r="I22" s="1968">
        <v>118.38</v>
      </c>
      <c r="J22" s="1990"/>
      <c r="K22" s="1989"/>
      <c r="L22" s="1989"/>
      <c r="M22" s="1968">
        <v>33.840000000000003</v>
      </c>
      <c r="N22" s="1989"/>
      <c r="O22" s="1989"/>
      <c r="P22" s="1989"/>
      <c r="Q22" s="1968">
        <v>37.739999999999995</v>
      </c>
    </row>
    <row r="23" spans="1:17" s="708" customFormat="1" ht="15">
      <c r="A23" s="711">
        <v>9</v>
      </c>
      <c r="B23" s="1103"/>
      <c r="C23" s="1988"/>
      <c r="D23" s="1988"/>
      <c r="E23" s="1968">
        <v>171.72</v>
      </c>
      <c r="F23" s="1989"/>
      <c r="G23" s="1989"/>
      <c r="H23" s="1989"/>
      <c r="I23" s="1968">
        <v>106.38</v>
      </c>
      <c r="J23" s="1990"/>
      <c r="K23" s="1989"/>
      <c r="L23" s="1989"/>
      <c r="M23" s="1968">
        <v>35.040000000000006</v>
      </c>
      <c r="N23" s="1989"/>
      <c r="O23" s="1989"/>
      <c r="P23" s="1989"/>
      <c r="Q23" s="1968">
        <v>37.200000000000003</v>
      </c>
    </row>
    <row r="24" spans="1:17" s="708" customFormat="1" ht="15">
      <c r="A24" s="711">
        <v>10</v>
      </c>
      <c r="B24" s="1103"/>
      <c r="C24" s="1988"/>
      <c r="D24" s="1988"/>
      <c r="E24" s="1968">
        <v>170.76000000000002</v>
      </c>
      <c r="F24" s="1989"/>
      <c r="G24" s="1989"/>
      <c r="H24" s="1989"/>
      <c r="I24" s="1968">
        <v>109.74</v>
      </c>
      <c r="J24" s="1990"/>
      <c r="K24" s="1989"/>
      <c r="L24" s="1989"/>
      <c r="M24" s="1968">
        <v>34.68</v>
      </c>
      <c r="N24" s="1989"/>
      <c r="O24" s="1989"/>
      <c r="P24" s="1989"/>
      <c r="Q24" s="1968">
        <v>39.72</v>
      </c>
    </row>
    <row r="25" spans="1:17" s="708" customFormat="1" ht="15">
      <c r="A25" s="711">
        <v>11</v>
      </c>
      <c r="B25" s="1103"/>
      <c r="C25" s="1988"/>
      <c r="D25" s="1988"/>
      <c r="E25" s="1968">
        <v>171.6</v>
      </c>
      <c r="F25" s="1989"/>
      <c r="G25" s="1989"/>
      <c r="H25" s="1989"/>
      <c r="I25" s="1968">
        <v>104.82</v>
      </c>
      <c r="J25" s="1990"/>
      <c r="K25" s="1989"/>
      <c r="L25" s="1989"/>
      <c r="M25" s="1968">
        <v>35.04</v>
      </c>
      <c r="N25" s="1989"/>
      <c r="O25" s="1989"/>
      <c r="P25" s="1989"/>
      <c r="Q25" s="1968">
        <v>38.64</v>
      </c>
    </row>
    <row r="26" spans="1:17" s="708" customFormat="1" ht="15">
      <c r="A26" s="711">
        <v>12</v>
      </c>
      <c r="B26" s="1103"/>
      <c r="C26" s="1988"/>
      <c r="D26" s="1988"/>
      <c r="E26" s="1968">
        <v>163.19999999999999</v>
      </c>
      <c r="F26" s="1989"/>
      <c r="G26" s="1989"/>
      <c r="H26" s="1989"/>
      <c r="I26" s="1968">
        <v>108</v>
      </c>
      <c r="J26" s="1990"/>
      <c r="K26" s="1989"/>
      <c r="L26" s="1989"/>
      <c r="M26" s="1968">
        <v>31.919999999999998</v>
      </c>
      <c r="N26" s="1989"/>
      <c r="O26" s="1989"/>
      <c r="P26" s="1989"/>
      <c r="Q26" s="1968">
        <v>38.1</v>
      </c>
    </row>
    <row r="27" spans="1:17" s="708" customFormat="1" ht="15">
      <c r="A27" s="711">
        <v>13</v>
      </c>
      <c r="B27" s="1103"/>
      <c r="C27" s="1988"/>
      <c r="D27" s="1988"/>
      <c r="E27" s="1968">
        <v>169.44</v>
      </c>
      <c r="F27" s="1989"/>
      <c r="G27" s="1989"/>
      <c r="H27" s="1989"/>
      <c r="I27" s="1968">
        <v>94.68</v>
      </c>
      <c r="J27" s="1990"/>
      <c r="K27" s="1989"/>
      <c r="L27" s="1989"/>
      <c r="M27" s="1968">
        <v>33.120000000000005</v>
      </c>
      <c r="N27" s="1989"/>
      <c r="O27" s="1989"/>
      <c r="P27" s="1989"/>
      <c r="Q27" s="1968">
        <v>38.159999999999997</v>
      </c>
    </row>
    <row r="28" spans="1:17" s="708" customFormat="1" ht="15">
      <c r="A28" s="711">
        <v>14</v>
      </c>
      <c r="B28" s="1103"/>
      <c r="C28" s="1988"/>
      <c r="D28" s="1988"/>
      <c r="E28" s="1968">
        <v>164.27999999999997</v>
      </c>
      <c r="F28" s="1989"/>
      <c r="G28" s="1989"/>
      <c r="H28" s="1989"/>
      <c r="I28" s="1968">
        <v>92.16</v>
      </c>
      <c r="J28" s="1990"/>
      <c r="K28" s="1989"/>
      <c r="L28" s="1989"/>
      <c r="M28" s="1968">
        <v>30.72</v>
      </c>
      <c r="N28" s="1989"/>
      <c r="O28" s="1989"/>
      <c r="P28" s="1989"/>
      <c r="Q28" s="1968">
        <v>37.86</v>
      </c>
    </row>
    <row r="29" spans="1:17" s="708" customFormat="1" ht="15">
      <c r="A29" s="711">
        <v>15</v>
      </c>
      <c r="B29" s="1103"/>
      <c r="C29" s="1988"/>
      <c r="D29" s="1988"/>
      <c r="E29" s="1968">
        <v>178.79999999999998</v>
      </c>
      <c r="F29" s="1989"/>
      <c r="G29" s="1989"/>
      <c r="H29" s="1989"/>
      <c r="I29" s="1968">
        <v>98.16</v>
      </c>
      <c r="J29" s="1990"/>
      <c r="K29" s="1989"/>
      <c r="L29" s="1989"/>
      <c r="M29" s="1968">
        <v>35.159999999999997</v>
      </c>
      <c r="N29" s="1989"/>
      <c r="O29" s="1989"/>
      <c r="P29" s="1989"/>
      <c r="Q29" s="1968">
        <v>37.980000000000004</v>
      </c>
    </row>
    <row r="30" spans="1:17" s="708" customFormat="1" ht="15">
      <c r="A30" s="711">
        <v>16</v>
      </c>
      <c r="B30" s="1103"/>
      <c r="C30" s="1988"/>
      <c r="D30" s="1988"/>
      <c r="E30" s="1968">
        <v>186.35999999999999</v>
      </c>
      <c r="F30" s="1989"/>
      <c r="G30" s="1989"/>
      <c r="H30" s="1989"/>
      <c r="I30" s="1968">
        <v>101.28</v>
      </c>
      <c r="J30" s="1990"/>
      <c r="K30" s="1989"/>
      <c r="L30" s="1989"/>
      <c r="M30" s="1968">
        <v>33.960000000000008</v>
      </c>
      <c r="N30" s="1989"/>
      <c r="O30" s="1989"/>
      <c r="P30" s="1989"/>
      <c r="Q30" s="1968">
        <v>36.299999999999997</v>
      </c>
    </row>
    <row r="31" spans="1:17" s="712" customFormat="1" ht="15">
      <c r="A31" s="711">
        <v>17</v>
      </c>
      <c r="B31" s="1103"/>
      <c r="C31" s="1988"/>
      <c r="D31" s="1988"/>
      <c r="E31" s="1968">
        <v>177.36</v>
      </c>
      <c r="F31" s="1989"/>
      <c r="G31" s="1989"/>
      <c r="H31" s="1989"/>
      <c r="I31" s="1968">
        <v>104.1</v>
      </c>
      <c r="J31" s="1990"/>
      <c r="K31" s="1989"/>
      <c r="L31" s="1989"/>
      <c r="M31" s="1968">
        <v>33.960000000000008</v>
      </c>
      <c r="N31" s="1989"/>
      <c r="O31" s="1989"/>
      <c r="P31" s="1989"/>
      <c r="Q31" s="1968">
        <v>34.92</v>
      </c>
    </row>
    <row r="32" spans="1:17" s="712" customFormat="1" ht="15">
      <c r="A32" s="711">
        <v>18</v>
      </c>
      <c r="B32" s="1103"/>
      <c r="C32" s="1988"/>
      <c r="D32" s="1988"/>
      <c r="E32" s="1968">
        <v>176.16</v>
      </c>
      <c r="F32" s="1989"/>
      <c r="G32" s="1989"/>
      <c r="H32" s="1989"/>
      <c r="I32" s="1968">
        <v>112.2</v>
      </c>
      <c r="J32" s="1990"/>
      <c r="K32" s="1989"/>
      <c r="L32" s="1989"/>
      <c r="M32" s="1968">
        <v>31.200000000000003</v>
      </c>
      <c r="N32" s="1989"/>
      <c r="O32" s="1989"/>
      <c r="P32" s="1989"/>
      <c r="Q32" s="1968">
        <v>35.64</v>
      </c>
    </row>
    <row r="33" spans="1:33" s="712" customFormat="1" ht="15">
      <c r="A33" s="711">
        <v>19</v>
      </c>
      <c r="B33" s="1103"/>
      <c r="C33" s="1988"/>
      <c r="D33" s="1988"/>
      <c r="E33" s="1968">
        <v>176.76</v>
      </c>
      <c r="F33" s="1989"/>
      <c r="G33" s="1989"/>
      <c r="H33" s="1989"/>
      <c r="I33" s="1968">
        <v>119.88</v>
      </c>
      <c r="J33" s="1990"/>
      <c r="K33" s="1989"/>
      <c r="L33" s="1989"/>
      <c r="M33" s="1968">
        <v>30.96</v>
      </c>
      <c r="N33" s="1989"/>
      <c r="O33" s="1989"/>
      <c r="P33" s="1989"/>
      <c r="Q33" s="1968">
        <v>36.959999999999994</v>
      </c>
    </row>
    <row r="34" spans="1:33" s="712" customFormat="1" ht="15">
      <c r="A34" s="711">
        <v>20</v>
      </c>
      <c r="B34" s="1103"/>
      <c r="C34" s="1988"/>
      <c r="D34" s="1988"/>
      <c r="E34" s="1968">
        <v>167.76</v>
      </c>
      <c r="F34" s="1989"/>
      <c r="G34" s="1989"/>
      <c r="H34" s="1989"/>
      <c r="I34" s="1968">
        <v>124.2</v>
      </c>
      <c r="J34" s="1990"/>
      <c r="K34" s="1989"/>
      <c r="L34" s="1989"/>
      <c r="M34" s="1968">
        <v>26.759999999999998</v>
      </c>
      <c r="N34" s="1989"/>
      <c r="O34" s="1989"/>
      <c r="P34" s="1989"/>
      <c r="Q34" s="1968">
        <v>37.14</v>
      </c>
    </row>
    <row r="35" spans="1:33" s="712" customFormat="1" ht="15">
      <c r="A35" s="711">
        <v>21</v>
      </c>
      <c r="B35" s="1103"/>
      <c r="C35" s="1988"/>
      <c r="D35" s="1988"/>
      <c r="E35" s="1968">
        <v>163.44</v>
      </c>
      <c r="F35" s="1989"/>
      <c r="G35" s="1989"/>
      <c r="H35" s="1989"/>
      <c r="I35" s="1968">
        <v>123.72</v>
      </c>
      <c r="J35" s="1990"/>
      <c r="K35" s="1989"/>
      <c r="L35" s="1989"/>
      <c r="M35" s="1968">
        <v>29.16</v>
      </c>
      <c r="N35" s="1989"/>
      <c r="O35" s="1989"/>
      <c r="P35" s="1989"/>
      <c r="Q35" s="1968">
        <v>37.86</v>
      </c>
    </row>
    <row r="36" spans="1:33" s="712" customFormat="1" ht="15">
      <c r="A36" s="711">
        <v>22</v>
      </c>
      <c r="B36" s="1103"/>
      <c r="C36" s="1988"/>
      <c r="D36" s="1988"/>
      <c r="E36" s="1968">
        <v>138.6</v>
      </c>
      <c r="F36" s="1989"/>
      <c r="G36" s="1989"/>
      <c r="H36" s="1989"/>
      <c r="I36" s="1968">
        <v>101.03999999999999</v>
      </c>
      <c r="J36" s="1990"/>
      <c r="K36" s="1989"/>
      <c r="L36" s="1989"/>
      <c r="M36" s="1968">
        <v>25.8</v>
      </c>
      <c r="N36" s="1989"/>
      <c r="O36" s="1989"/>
      <c r="P36" s="1989"/>
      <c r="Q36" s="1968">
        <v>36.179999999999993</v>
      </c>
    </row>
    <row r="37" spans="1:33" s="712" customFormat="1" ht="15">
      <c r="A37" s="711">
        <v>23</v>
      </c>
      <c r="B37" s="1103"/>
      <c r="C37" s="1988"/>
      <c r="D37" s="1988"/>
      <c r="E37" s="1968">
        <v>124.56</v>
      </c>
      <c r="F37" s="1989"/>
      <c r="G37" s="1989"/>
      <c r="H37" s="1989"/>
      <c r="I37" s="1968">
        <v>79.5</v>
      </c>
      <c r="J37" s="1990"/>
      <c r="K37" s="1989"/>
      <c r="L37" s="1989"/>
      <c r="M37" s="1968">
        <v>25.200000000000003</v>
      </c>
      <c r="N37" s="1989"/>
      <c r="O37" s="1989"/>
      <c r="P37" s="1989"/>
      <c r="Q37" s="1968">
        <v>34.200000000000003</v>
      </c>
    </row>
    <row r="38" spans="1:33" s="712" customFormat="1" ht="15">
      <c r="A38" s="711" t="s">
        <v>19</v>
      </c>
      <c r="B38" s="1174"/>
      <c r="C38" s="1585"/>
      <c r="D38" s="1585"/>
      <c r="E38" s="1850">
        <f>SUM(E14:E37)</f>
        <v>3495.36</v>
      </c>
      <c r="F38" s="1850"/>
      <c r="G38" s="1850"/>
      <c r="H38" s="1850"/>
      <c r="I38" s="1850">
        <f>SUM(I14:I37)</f>
        <v>2279.46</v>
      </c>
      <c r="J38" s="1850"/>
      <c r="K38" s="1850"/>
      <c r="L38" s="1850"/>
      <c r="M38" s="1850">
        <f>SUM(M14:M37)</f>
        <v>692.5200000000001</v>
      </c>
      <c r="N38" s="1850"/>
      <c r="O38" s="1850"/>
      <c r="P38" s="1850"/>
      <c r="Q38" s="1850">
        <f>SUM(Q14:Q37)</f>
        <v>856.68</v>
      </c>
    </row>
    <row r="39" spans="1:33" s="701" customFormat="1" ht="12.75" customHeight="1">
      <c r="A39" s="701" t="s">
        <v>20</v>
      </c>
      <c r="R39" s="1006"/>
      <c r="S39" s="1006"/>
      <c r="T39" s="1006"/>
      <c r="U39" s="1006"/>
      <c r="V39" s="1006"/>
      <c r="W39" s="1006"/>
      <c r="X39" s="1006"/>
      <c r="Y39" s="1006"/>
      <c r="Z39" s="1006"/>
      <c r="AA39" s="1006"/>
      <c r="AB39" s="1006"/>
      <c r="AC39" s="1006"/>
      <c r="AD39" s="1006"/>
      <c r="AE39" s="1006"/>
      <c r="AF39" s="1006"/>
      <c r="AG39" s="1006"/>
    </row>
    <row r="40" spans="1:33" s="701" customFormat="1" ht="12.75" customHeight="1">
      <c r="A40" s="701" t="s">
        <v>21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>
      <c r="A41" s="701" t="s">
        <v>563</v>
      </c>
      <c r="K41" s="701"/>
      <c r="L41" s="701"/>
      <c r="M41" s="701"/>
      <c r="N41" s="701"/>
      <c r="O41" s="701"/>
      <c r="P41" s="701"/>
      <c r="Q41" s="701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>
      <c r="A42" s="701" t="s">
        <v>23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</sheetData>
  <mergeCells count="21">
    <mergeCell ref="B2:F2"/>
    <mergeCell ref="N2:Q2"/>
    <mergeCell ref="N3:Q3"/>
    <mergeCell ref="B4:C4"/>
    <mergeCell ref="N4:Q4"/>
    <mergeCell ref="B11:C11"/>
    <mergeCell ref="F11:G11"/>
    <mergeCell ref="J11:K11"/>
    <mergeCell ref="N11:O11"/>
    <mergeCell ref="K1:Q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:F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9" t="s">
        <v>405</v>
      </c>
      <c r="C1" s="2087"/>
      <c r="D1" s="2087"/>
      <c r="E1" s="2087"/>
      <c r="F1" s="2087"/>
      <c r="J1" s="799" t="s">
        <v>171</v>
      </c>
      <c r="K1" s="2416" t="s">
        <v>232</v>
      </c>
      <c r="L1" s="2416"/>
      <c r="M1" s="2416"/>
      <c r="N1" s="2416"/>
      <c r="O1" s="2416"/>
      <c r="P1" s="2416"/>
      <c r="Q1" s="2416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701" customFormat="1" ht="10.5" customHeight="1">
      <c r="B2" s="2130" t="s">
        <v>1</v>
      </c>
      <c r="C2" s="2094"/>
      <c r="D2" s="2094"/>
      <c r="E2" s="2094"/>
      <c r="F2" s="2094"/>
      <c r="N2" s="2130" t="s">
        <v>2</v>
      </c>
      <c r="O2" s="2134"/>
      <c r="P2" s="2134"/>
      <c r="Q2" s="2134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701" customFormat="1" ht="13.5" customHeight="1">
      <c r="N3" s="2415" t="s">
        <v>622</v>
      </c>
      <c r="O3" s="2415"/>
      <c r="P3" s="2415"/>
      <c r="Q3" s="2415"/>
      <c r="R3" s="1007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701" customFormat="1" ht="15" customHeight="1">
      <c r="B4" s="2137" t="s">
        <v>4</v>
      </c>
      <c r="C4" s="2087"/>
      <c r="D4" s="703"/>
      <c r="E4" s="1006"/>
      <c r="F4" s="1006"/>
      <c r="G4" s="1006"/>
      <c r="H4" s="1006"/>
      <c r="I4" s="864" t="s">
        <v>5</v>
      </c>
      <c r="J4" s="1858"/>
      <c r="K4" s="1858"/>
      <c r="L4" s="1858"/>
      <c r="N4" s="2349"/>
      <c r="O4" s="2349"/>
      <c r="P4" s="2349"/>
      <c r="Q4" s="2349"/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701" customFormat="1" ht="9.75" customHeight="1">
      <c r="B5" s="2136" t="s">
        <v>7</v>
      </c>
      <c r="C5" s="2085"/>
      <c r="D5" s="1858"/>
      <c r="E5" s="1858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701" customFormat="1" ht="12" customHeight="1">
      <c r="A6" s="2131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701" customFormat="1" ht="15.75">
      <c r="A7" s="213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701" customFormat="1" ht="9" customHeight="1">
      <c r="A8" s="1479"/>
      <c r="B8" s="1262"/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701" customFormat="1">
      <c r="A9" s="2120" t="s">
        <v>9</v>
      </c>
      <c r="B9" s="2126" t="s">
        <v>10</v>
      </c>
      <c r="C9" s="2127"/>
      <c r="D9" s="2127"/>
      <c r="E9" s="2127"/>
      <c r="F9" s="2127"/>
      <c r="G9" s="2127"/>
      <c r="H9" s="2127"/>
      <c r="I9" s="2128"/>
      <c r="J9" s="2126" t="s">
        <v>11</v>
      </c>
      <c r="K9" s="2127"/>
      <c r="L9" s="2127"/>
      <c r="M9" s="2127"/>
      <c r="N9" s="2127"/>
      <c r="O9" s="2127"/>
      <c r="P9" s="2127"/>
      <c r="Q9" s="2128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701" customFormat="1">
      <c r="A10" s="2121"/>
      <c r="B10" s="2135" t="s">
        <v>629</v>
      </c>
      <c r="C10" s="2135"/>
      <c r="D10" s="2135"/>
      <c r="E10" s="2135"/>
      <c r="F10" s="2135" t="s">
        <v>628</v>
      </c>
      <c r="G10" s="2135"/>
      <c r="H10" s="2135"/>
      <c r="I10" s="2135"/>
      <c r="J10" s="2135" t="s">
        <v>629</v>
      </c>
      <c r="K10" s="2135"/>
      <c r="L10" s="2135"/>
      <c r="M10" s="2135"/>
      <c r="N10" s="2135" t="s">
        <v>628</v>
      </c>
      <c r="O10" s="2135"/>
      <c r="P10" s="2135"/>
      <c r="Q10" s="2135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701" customFormat="1">
      <c r="A11" s="2121"/>
      <c r="B11" s="2123" t="s">
        <v>14</v>
      </c>
      <c r="C11" s="2124"/>
      <c r="E11" s="1857"/>
      <c r="F11" s="2123" t="s">
        <v>14</v>
      </c>
      <c r="G11" s="2124"/>
      <c r="H11" s="1856"/>
      <c r="I11" s="1857"/>
      <c r="J11" s="2123" t="s">
        <v>14</v>
      </c>
      <c r="K11" s="2124"/>
      <c r="L11" s="1856"/>
      <c r="M11" s="1857"/>
      <c r="N11" s="2123" t="s">
        <v>14</v>
      </c>
      <c r="O11" s="2124"/>
      <c r="P11" s="1856"/>
      <c r="Q11" s="1857"/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708" customFormat="1" ht="35.25" customHeight="1">
      <c r="A12" s="2122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3"/>
      <c r="C14" s="1583"/>
      <c r="D14" s="1583"/>
      <c r="E14" s="1583">
        <v>49.599999999999994</v>
      </c>
      <c r="F14" s="1583"/>
      <c r="G14" s="1583"/>
      <c r="H14" s="1583"/>
      <c r="I14" s="1583">
        <v>60.4</v>
      </c>
      <c r="J14" s="1584"/>
      <c r="K14" s="1583"/>
      <c r="L14" s="1583"/>
      <c r="M14" s="1583"/>
      <c r="N14" s="1583"/>
      <c r="O14" s="1583"/>
      <c r="P14" s="1583"/>
      <c r="Q14" s="1583"/>
    </row>
    <row r="15" spans="1:33" s="1431" customFormat="1" ht="15">
      <c r="A15" s="1429">
        <v>1</v>
      </c>
      <c r="B15" s="1103"/>
      <c r="C15" s="1583"/>
      <c r="D15" s="1583"/>
      <c r="E15" s="1809">
        <v>37.799999999999997</v>
      </c>
      <c r="F15" s="1534"/>
      <c r="G15" s="1534"/>
      <c r="H15" s="1534"/>
      <c r="I15" s="1862">
        <v>53.6</v>
      </c>
      <c r="J15" s="1529"/>
      <c r="K15" s="1534"/>
      <c r="L15" s="1534"/>
      <c r="M15" s="1809"/>
      <c r="N15" s="1534"/>
      <c r="O15" s="1534"/>
      <c r="P15" s="1534"/>
      <c r="Q15" s="1862"/>
    </row>
    <row r="16" spans="1:33" s="708" customFormat="1" ht="15">
      <c r="A16" s="711">
        <v>2</v>
      </c>
      <c r="B16" s="1103"/>
      <c r="C16" s="1583"/>
      <c r="D16" s="1583"/>
      <c r="E16" s="1810">
        <v>33.700000000000003</v>
      </c>
      <c r="F16" s="1534"/>
      <c r="G16" s="1534"/>
      <c r="H16" s="1534"/>
      <c r="I16" s="1862">
        <v>49</v>
      </c>
      <c r="J16" s="1529"/>
      <c r="K16" s="1534"/>
      <c r="L16" s="1534"/>
      <c r="M16" s="1810"/>
      <c r="N16" s="1534"/>
      <c r="O16" s="1534"/>
      <c r="P16" s="1534"/>
      <c r="Q16" s="1862"/>
    </row>
    <row r="17" spans="1:17" s="708" customFormat="1" ht="15">
      <c r="A17" s="711">
        <v>3</v>
      </c>
      <c r="B17" s="1103"/>
      <c r="C17" s="1583"/>
      <c r="D17" s="1583"/>
      <c r="E17" s="1810">
        <v>30.700000000000003</v>
      </c>
      <c r="F17" s="1534"/>
      <c r="G17" s="1534"/>
      <c r="H17" s="1534"/>
      <c r="I17" s="1862">
        <v>47.2</v>
      </c>
      <c r="J17" s="1529"/>
      <c r="K17" s="1534"/>
      <c r="L17" s="1534"/>
      <c r="M17" s="1810"/>
      <c r="N17" s="1534"/>
      <c r="O17" s="1534"/>
      <c r="P17" s="1534"/>
      <c r="Q17" s="1862"/>
    </row>
    <row r="18" spans="1:17" s="708" customFormat="1" ht="15">
      <c r="A18" s="711">
        <v>4</v>
      </c>
      <c r="B18" s="1103"/>
      <c r="C18" s="1583"/>
      <c r="D18" s="1583"/>
      <c r="E18" s="1810">
        <v>30.700000000000003</v>
      </c>
      <c r="F18" s="1534"/>
      <c r="G18" s="1534"/>
      <c r="H18" s="1534"/>
      <c r="I18" s="1862">
        <v>46.2</v>
      </c>
      <c r="J18" s="1529"/>
      <c r="K18" s="1534"/>
      <c r="L18" s="1534"/>
      <c r="M18" s="1810"/>
      <c r="N18" s="1534"/>
      <c r="O18" s="1534"/>
      <c r="P18" s="1534"/>
      <c r="Q18" s="1862"/>
    </row>
    <row r="19" spans="1:17" s="708" customFormat="1" ht="15">
      <c r="A19" s="711">
        <v>5</v>
      </c>
      <c r="B19" s="1103"/>
      <c r="C19" s="1583"/>
      <c r="D19" s="1583"/>
      <c r="E19" s="1810">
        <v>32.700000000000003</v>
      </c>
      <c r="F19" s="1534"/>
      <c r="G19" s="1534"/>
      <c r="H19" s="1534"/>
      <c r="I19" s="1862">
        <v>46.900000000000006</v>
      </c>
      <c r="J19" s="1529"/>
      <c r="K19" s="1534"/>
      <c r="L19" s="1534"/>
      <c r="M19" s="1810"/>
      <c r="N19" s="1534"/>
      <c r="O19" s="1534"/>
      <c r="P19" s="1534"/>
      <c r="Q19" s="1862"/>
    </row>
    <row r="20" spans="1:17" s="708" customFormat="1" ht="15">
      <c r="A20" s="711">
        <v>6</v>
      </c>
      <c r="B20" s="1103"/>
      <c r="C20" s="1583"/>
      <c r="D20" s="1583"/>
      <c r="E20" s="1810">
        <v>38.799999999999997</v>
      </c>
      <c r="F20" s="1534"/>
      <c r="G20" s="1534"/>
      <c r="H20" s="1534"/>
      <c r="I20" s="1862">
        <v>54.599999999999994</v>
      </c>
      <c r="J20" s="1529"/>
      <c r="K20" s="1534"/>
      <c r="L20" s="1534"/>
      <c r="M20" s="1810"/>
      <c r="N20" s="1534"/>
      <c r="O20" s="1534"/>
      <c r="P20" s="1534"/>
      <c r="Q20" s="1862"/>
    </row>
    <row r="21" spans="1:17" s="708" customFormat="1" ht="15">
      <c r="A21" s="711">
        <v>7</v>
      </c>
      <c r="B21" s="1103"/>
      <c r="C21" s="1583"/>
      <c r="D21" s="1583"/>
      <c r="E21" s="1810">
        <v>52.3</v>
      </c>
      <c r="F21" s="1534"/>
      <c r="G21" s="1534"/>
      <c r="H21" s="1534"/>
      <c r="I21" s="1862">
        <v>65.5</v>
      </c>
      <c r="J21" s="1529"/>
      <c r="K21" s="1534"/>
      <c r="L21" s="1534"/>
      <c r="M21" s="1810"/>
      <c r="N21" s="1534"/>
      <c r="O21" s="1534"/>
      <c r="P21" s="1534"/>
      <c r="Q21" s="1862"/>
    </row>
    <row r="22" spans="1:17" s="708" customFormat="1" ht="15">
      <c r="A22" s="711">
        <v>8</v>
      </c>
      <c r="B22" s="1103"/>
      <c r="C22" s="1583"/>
      <c r="D22" s="1583"/>
      <c r="E22" s="1810">
        <v>47.3</v>
      </c>
      <c r="F22" s="1534"/>
      <c r="G22" s="1534"/>
      <c r="H22" s="1534"/>
      <c r="I22" s="1862">
        <v>72.699999999999989</v>
      </c>
      <c r="J22" s="1529"/>
      <c r="K22" s="1534"/>
      <c r="L22" s="1534"/>
      <c r="M22" s="1810"/>
      <c r="N22" s="1534"/>
      <c r="O22" s="1534"/>
      <c r="P22" s="1534"/>
      <c r="Q22" s="1862"/>
    </row>
    <row r="23" spans="1:17" s="708" customFormat="1" ht="15">
      <c r="A23" s="711">
        <v>9</v>
      </c>
      <c r="B23" s="1103"/>
      <c r="C23" s="1583"/>
      <c r="D23" s="1583"/>
      <c r="E23" s="1810">
        <v>49.400000000000006</v>
      </c>
      <c r="F23" s="1534"/>
      <c r="G23" s="1534"/>
      <c r="H23" s="1534"/>
      <c r="I23" s="1862">
        <v>84.1</v>
      </c>
      <c r="J23" s="1529"/>
      <c r="K23" s="1534"/>
      <c r="L23" s="1534"/>
      <c r="M23" s="1810"/>
      <c r="N23" s="1534"/>
      <c r="O23" s="1534"/>
      <c r="P23" s="1534"/>
      <c r="Q23" s="1862"/>
    </row>
    <row r="24" spans="1:17" s="708" customFormat="1" ht="15">
      <c r="A24" s="711">
        <v>10</v>
      </c>
      <c r="B24" s="1103"/>
      <c r="C24" s="1583"/>
      <c r="D24" s="1583"/>
      <c r="E24" s="1811">
        <v>47.9</v>
      </c>
      <c r="F24" s="1534"/>
      <c r="G24" s="1534"/>
      <c r="H24" s="1534"/>
      <c r="I24" s="1862">
        <v>80.8</v>
      </c>
      <c r="J24" s="1529"/>
      <c r="K24" s="1534"/>
      <c r="L24" s="1534"/>
      <c r="M24" s="1811"/>
      <c r="N24" s="1534"/>
      <c r="O24" s="1534"/>
      <c r="P24" s="1534"/>
      <c r="Q24" s="1862"/>
    </row>
    <row r="25" spans="1:17" s="708" customFormat="1" ht="15">
      <c r="A25" s="711">
        <v>11</v>
      </c>
      <c r="B25" s="1103"/>
      <c r="C25" s="1583"/>
      <c r="D25" s="1583"/>
      <c r="E25" s="1811">
        <v>56.3</v>
      </c>
      <c r="F25" s="1534"/>
      <c r="G25" s="1534"/>
      <c r="H25" s="1534"/>
      <c r="I25" s="1862">
        <v>69.7</v>
      </c>
      <c r="J25" s="1529"/>
      <c r="K25" s="1534"/>
      <c r="L25" s="1534"/>
      <c r="M25" s="1811"/>
      <c r="N25" s="1534"/>
      <c r="O25" s="1534"/>
      <c r="P25" s="1534"/>
      <c r="Q25" s="1862"/>
    </row>
    <row r="26" spans="1:17" s="708" customFormat="1" ht="15">
      <c r="A26" s="711">
        <v>12</v>
      </c>
      <c r="B26" s="1103"/>
      <c r="C26" s="1583"/>
      <c r="D26" s="1583"/>
      <c r="E26" s="1811">
        <v>51.2</v>
      </c>
      <c r="F26" s="1534"/>
      <c r="G26" s="1534"/>
      <c r="H26" s="1534"/>
      <c r="I26" s="1862">
        <v>74.199999999999989</v>
      </c>
      <c r="J26" s="1529"/>
      <c r="K26" s="1534"/>
      <c r="L26" s="1534"/>
      <c r="M26" s="1811"/>
      <c r="N26" s="1534"/>
      <c r="O26" s="1534"/>
      <c r="P26" s="1534"/>
      <c r="Q26" s="1862"/>
    </row>
    <row r="27" spans="1:17" s="708" customFormat="1" ht="15">
      <c r="A27" s="711">
        <v>13</v>
      </c>
      <c r="B27" s="1103"/>
      <c r="C27" s="1583"/>
      <c r="D27" s="1583"/>
      <c r="E27" s="1811">
        <v>54.8</v>
      </c>
      <c r="F27" s="1534"/>
      <c r="G27" s="1534"/>
      <c r="H27" s="1534"/>
      <c r="I27" s="1862">
        <v>70.599999999999994</v>
      </c>
      <c r="J27" s="1529"/>
      <c r="K27" s="1534"/>
      <c r="L27" s="1534"/>
      <c r="M27" s="1811"/>
      <c r="N27" s="1534"/>
      <c r="O27" s="1534"/>
      <c r="P27" s="1534"/>
      <c r="Q27" s="1862"/>
    </row>
    <row r="28" spans="1:17" s="708" customFormat="1" ht="15">
      <c r="A28" s="711">
        <v>14</v>
      </c>
      <c r="B28" s="1103"/>
      <c r="C28" s="1583"/>
      <c r="D28" s="1583"/>
      <c r="E28" s="1811">
        <v>54.599999999999994</v>
      </c>
      <c r="F28" s="1534"/>
      <c r="G28" s="1534"/>
      <c r="H28" s="1534"/>
      <c r="I28" s="1862">
        <v>78.7</v>
      </c>
      <c r="J28" s="1529"/>
      <c r="K28" s="1534"/>
      <c r="L28" s="1534"/>
      <c r="M28" s="1811"/>
      <c r="N28" s="1534"/>
      <c r="O28" s="1534"/>
      <c r="P28" s="1534"/>
      <c r="Q28" s="1862"/>
    </row>
    <row r="29" spans="1:17" s="708" customFormat="1" ht="15">
      <c r="A29" s="711">
        <v>15</v>
      </c>
      <c r="B29" s="1103"/>
      <c r="C29" s="1583"/>
      <c r="D29" s="1583"/>
      <c r="E29" s="1811">
        <v>55.099999999999994</v>
      </c>
      <c r="F29" s="1534"/>
      <c r="G29" s="1534"/>
      <c r="H29" s="1534"/>
      <c r="I29" s="1862">
        <v>71.400000000000006</v>
      </c>
      <c r="J29" s="1529"/>
      <c r="K29" s="1534"/>
      <c r="L29" s="1534"/>
      <c r="M29" s="1811"/>
      <c r="N29" s="1534"/>
      <c r="O29" s="1534"/>
      <c r="P29" s="1534"/>
      <c r="Q29" s="1862"/>
    </row>
    <row r="30" spans="1:17" s="708" customFormat="1" ht="15">
      <c r="A30" s="711">
        <v>16</v>
      </c>
      <c r="B30" s="1103"/>
      <c r="C30" s="1583"/>
      <c r="D30" s="1583"/>
      <c r="E30" s="1811">
        <v>59.3</v>
      </c>
      <c r="F30" s="1534"/>
      <c r="G30" s="1534"/>
      <c r="H30" s="1534"/>
      <c r="I30" s="1862">
        <v>78.400000000000006</v>
      </c>
      <c r="J30" s="1529"/>
      <c r="K30" s="1534"/>
      <c r="L30" s="1534"/>
      <c r="M30" s="1811"/>
      <c r="N30" s="1534"/>
      <c r="O30" s="1534"/>
      <c r="P30" s="1534"/>
      <c r="Q30" s="1862"/>
    </row>
    <row r="31" spans="1:17" s="712" customFormat="1" ht="15">
      <c r="A31" s="711">
        <v>17</v>
      </c>
      <c r="B31" s="1103"/>
      <c r="C31" s="1583"/>
      <c r="D31" s="1583"/>
      <c r="E31" s="1811">
        <v>65.5</v>
      </c>
      <c r="F31" s="1534"/>
      <c r="G31" s="1534"/>
      <c r="H31" s="1534"/>
      <c r="I31" s="1862">
        <v>74.8</v>
      </c>
      <c r="J31" s="1529"/>
      <c r="K31" s="1534"/>
      <c r="L31" s="1534"/>
      <c r="M31" s="1811"/>
      <c r="N31" s="1534"/>
      <c r="O31" s="1534"/>
      <c r="P31" s="1534"/>
      <c r="Q31" s="1862"/>
    </row>
    <row r="32" spans="1:17" s="712" customFormat="1" ht="15">
      <c r="A32" s="711">
        <v>18</v>
      </c>
      <c r="B32" s="1103"/>
      <c r="C32" s="1583"/>
      <c r="D32" s="1583"/>
      <c r="E32" s="1811">
        <v>69.8</v>
      </c>
      <c r="F32" s="1534"/>
      <c r="G32" s="1534"/>
      <c r="H32" s="1534"/>
      <c r="I32" s="1862">
        <v>77.8</v>
      </c>
      <c r="J32" s="1529"/>
      <c r="K32" s="1534"/>
      <c r="L32" s="1534"/>
      <c r="M32" s="1811"/>
      <c r="N32" s="1534"/>
      <c r="O32" s="1534"/>
      <c r="P32" s="1534"/>
      <c r="Q32" s="1862"/>
    </row>
    <row r="33" spans="1:33" s="712" customFormat="1" ht="15">
      <c r="A33" s="711">
        <v>19</v>
      </c>
      <c r="B33" s="1103"/>
      <c r="C33" s="1583"/>
      <c r="D33" s="1583"/>
      <c r="E33" s="1811">
        <v>74.599999999999994</v>
      </c>
      <c r="F33" s="1534"/>
      <c r="G33" s="1534"/>
      <c r="H33" s="1534"/>
      <c r="I33" s="1862">
        <v>84.7</v>
      </c>
      <c r="J33" s="1529"/>
      <c r="K33" s="1534"/>
      <c r="L33" s="1534"/>
      <c r="M33" s="1811"/>
      <c r="N33" s="1534"/>
      <c r="O33" s="1534"/>
      <c r="P33" s="1534"/>
      <c r="Q33" s="1862"/>
    </row>
    <row r="34" spans="1:33" s="712" customFormat="1" ht="15">
      <c r="A34" s="711">
        <v>20</v>
      </c>
      <c r="B34" s="1103"/>
      <c r="C34" s="1583"/>
      <c r="D34" s="1583"/>
      <c r="E34" s="1811">
        <v>80.7</v>
      </c>
      <c r="F34" s="1534"/>
      <c r="G34" s="1534"/>
      <c r="H34" s="1534"/>
      <c r="I34" s="1862">
        <v>89.1</v>
      </c>
      <c r="J34" s="1529"/>
      <c r="K34" s="1534"/>
      <c r="L34" s="1534"/>
      <c r="M34" s="1811"/>
      <c r="N34" s="1534"/>
      <c r="O34" s="1534"/>
      <c r="P34" s="1534"/>
      <c r="Q34" s="1862"/>
    </row>
    <row r="35" spans="1:33" s="712" customFormat="1" ht="15">
      <c r="A35" s="711">
        <v>21</v>
      </c>
      <c r="B35" s="1103"/>
      <c r="C35" s="1583"/>
      <c r="D35" s="1583"/>
      <c r="E35" s="1811">
        <v>83.8</v>
      </c>
      <c r="F35" s="1534"/>
      <c r="G35" s="1534"/>
      <c r="H35" s="1534"/>
      <c r="I35" s="1862">
        <v>92.300000000000011</v>
      </c>
      <c r="J35" s="1529"/>
      <c r="K35" s="1534"/>
      <c r="L35" s="1534"/>
      <c r="M35" s="1811"/>
      <c r="N35" s="1534"/>
      <c r="O35" s="1534"/>
      <c r="P35" s="1534"/>
      <c r="Q35" s="1862"/>
    </row>
    <row r="36" spans="1:33" s="712" customFormat="1" ht="15">
      <c r="A36" s="711">
        <v>22</v>
      </c>
      <c r="B36" s="1103"/>
      <c r="C36" s="1583"/>
      <c r="D36" s="1583"/>
      <c r="E36" s="1811">
        <v>73.400000000000006</v>
      </c>
      <c r="F36" s="1534"/>
      <c r="G36" s="1534"/>
      <c r="H36" s="1534"/>
      <c r="I36" s="1862">
        <v>83.800000000000011</v>
      </c>
      <c r="J36" s="1529"/>
      <c r="K36" s="1534"/>
      <c r="L36" s="1534"/>
      <c r="M36" s="1811"/>
      <c r="N36" s="1534"/>
      <c r="O36" s="1534"/>
      <c r="P36" s="1534"/>
      <c r="Q36" s="1862"/>
    </row>
    <row r="37" spans="1:33" s="712" customFormat="1" ht="15">
      <c r="A37" s="711">
        <v>23</v>
      </c>
      <c r="B37" s="1103"/>
      <c r="C37" s="1583"/>
      <c r="D37" s="1583"/>
      <c r="E37" s="1811">
        <v>57.8</v>
      </c>
      <c r="F37" s="1534"/>
      <c r="G37" s="1534"/>
      <c r="H37" s="1534"/>
      <c r="I37" s="1862">
        <v>71.099999999999994</v>
      </c>
      <c r="J37" s="1529"/>
      <c r="K37" s="1534"/>
      <c r="L37" s="1534"/>
      <c r="M37" s="1811"/>
      <c r="N37" s="1534"/>
      <c r="O37" s="1534"/>
      <c r="P37" s="1534"/>
      <c r="Q37" s="1862"/>
    </row>
    <row r="38" spans="1:33" s="712" customFormat="1" ht="15">
      <c r="A38" s="711" t="s">
        <v>19</v>
      </c>
      <c r="B38" s="1174"/>
      <c r="C38" s="1585"/>
      <c r="D38" s="1585"/>
      <c r="E38" s="1850">
        <f>SUM(E14:E37)</f>
        <v>1287.8</v>
      </c>
      <c r="F38" s="1850"/>
      <c r="G38" s="1850"/>
      <c r="H38" s="1850"/>
      <c r="I38" s="1850">
        <f>SUM(I14:I37)</f>
        <v>1677.5999999999997</v>
      </c>
      <c r="J38" s="1850"/>
      <c r="K38" s="1850"/>
      <c r="L38" s="1850"/>
      <c r="M38" s="1850">
        <f>SUM(M14:M37)</f>
        <v>0</v>
      </c>
      <c r="N38" s="1850"/>
      <c r="O38" s="1850"/>
      <c r="P38" s="1850"/>
      <c r="Q38" s="1850">
        <f>SUM(Q14:Q37)</f>
        <v>0</v>
      </c>
    </row>
    <row r="39" spans="1:33" s="701" customFormat="1" ht="12.75" customHeight="1">
      <c r="A39" s="701" t="s">
        <v>20</v>
      </c>
      <c r="R39" s="1006"/>
      <c r="S39" s="1006"/>
      <c r="T39" s="1006"/>
      <c r="U39" s="1006"/>
      <c r="V39" s="1006"/>
      <c r="W39" s="1006"/>
      <c r="X39" s="1006"/>
      <c r="Y39" s="1006"/>
      <c r="Z39" s="1006"/>
      <c r="AA39" s="1006"/>
      <c r="AB39" s="1006"/>
      <c r="AC39" s="1006"/>
      <c r="AD39" s="1006"/>
      <c r="AE39" s="1006"/>
      <c r="AF39" s="1006"/>
      <c r="AG39" s="1006"/>
    </row>
    <row r="40" spans="1:33" s="701" customFormat="1" ht="12.75" customHeight="1">
      <c r="A40" s="701" t="s">
        <v>21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>
      <c r="A41" s="701" t="s">
        <v>563</v>
      </c>
      <c r="K41" s="701"/>
      <c r="L41" s="701"/>
      <c r="M41" s="701"/>
      <c r="N41" s="701"/>
      <c r="O41" s="701"/>
      <c r="P41" s="701"/>
      <c r="Q41" s="701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>
      <c r="A42" s="701" t="s">
        <v>23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</sheetData>
  <mergeCells count="21">
    <mergeCell ref="B4:C4"/>
    <mergeCell ref="N4:Q4"/>
    <mergeCell ref="B1:F1"/>
    <mergeCell ref="K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260" customWidth="1"/>
    <col min="2" max="3" width="11.28515625" style="260" customWidth="1"/>
    <col min="4" max="4" width="11.28515625" style="260" hidden="1" customWidth="1"/>
    <col min="5" max="7" width="11.28515625" style="260" customWidth="1"/>
    <col min="8" max="8" width="11.28515625" style="260" hidden="1" customWidth="1"/>
    <col min="9" max="11" width="11.28515625" style="260" customWidth="1"/>
    <col min="12" max="12" width="11.28515625" style="260" hidden="1" customWidth="1"/>
    <col min="13" max="15" width="11.28515625" style="260" customWidth="1"/>
    <col min="16" max="16" width="11.28515625" style="260" hidden="1" customWidth="1"/>
    <col min="17" max="17" width="11.28515625" style="260" customWidth="1"/>
    <col min="18" max="16384" width="9.140625" style="260"/>
  </cols>
  <sheetData>
    <row r="1" spans="1:33" s="248" customFormat="1" ht="18.75" customHeight="1">
      <c r="B1" s="2418" t="s">
        <v>405</v>
      </c>
      <c r="C1" s="2087"/>
      <c r="D1" s="2087"/>
      <c r="E1" s="2087"/>
      <c r="F1" s="2087"/>
      <c r="J1" s="799" t="s">
        <v>171</v>
      </c>
      <c r="M1" s="2417" t="s">
        <v>292</v>
      </c>
      <c r="N1" s="2417"/>
      <c r="O1" s="2417"/>
      <c r="P1" s="2417"/>
      <c r="Q1" s="2417"/>
      <c r="R1" s="851"/>
      <c r="S1" s="1004"/>
      <c r="T1" s="1004"/>
      <c r="U1" s="1004"/>
      <c r="V1" s="1004"/>
      <c r="W1" s="1004"/>
      <c r="X1" s="1004"/>
      <c r="Y1" s="1004"/>
      <c r="Z1" s="1004"/>
      <c r="AA1" s="1004"/>
      <c r="AB1" s="1004"/>
      <c r="AC1" s="1004"/>
      <c r="AD1" s="1004"/>
      <c r="AE1" s="1004"/>
      <c r="AF1" s="1004"/>
      <c r="AG1" s="1004"/>
    </row>
    <row r="2" spans="1:33" s="248" customFormat="1" ht="10.5" customHeight="1">
      <c r="B2" s="2419" t="s">
        <v>1</v>
      </c>
      <c r="C2" s="2094"/>
      <c r="D2" s="2094"/>
      <c r="E2" s="2094"/>
      <c r="F2" s="2094"/>
      <c r="N2" s="850" t="s">
        <v>2</v>
      </c>
      <c r="O2" s="249"/>
      <c r="P2" s="249"/>
      <c r="Q2" s="249"/>
      <c r="R2" s="1004"/>
      <c r="S2" s="1004"/>
      <c r="T2" s="1004"/>
      <c r="U2" s="1004"/>
      <c r="V2" s="1004"/>
      <c r="W2" s="1004"/>
      <c r="X2" s="1004"/>
      <c r="Y2" s="1004"/>
      <c r="Z2" s="1004"/>
      <c r="AA2" s="1004"/>
      <c r="AB2" s="1004"/>
      <c r="AC2" s="1004"/>
      <c r="AD2" s="1004"/>
      <c r="AE2" s="1004"/>
      <c r="AF2" s="1004"/>
      <c r="AG2" s="1004"/>
    </row>
    <row r="3" spans="1:33" s="248" customFormat="1" ht="13.5" customHeight="1">
      <c r="N3" s="248" t="s">
        <v>3</v>
      </c>
      <c r="R3" s="1004"/>
      <c r="S3" s="1004"/>
      <c r="T3" s="1004"/>
      <c r="U3" s="1004"/>
      <c r="V3" s="1004"/>
      <c r="W3" s="1004"/>
      <c r="X3" s="1004"/>
      <c r="Y3" s="1004"/>
      <c r="Z3" s="1004"/>
      <c r="AA3" s="1004"/>
      <c r="AB3" s="1004"/>
      <c r="AC3" s="1004"/>
      <c r="AD3" s="1004"/>
      <c r="AE3" s="1004"/>
      <c r="AF3" s="1004"/>
      <c r="AG3" s="1004"/>
    </row>
    <row r="4" spans="1:33" s="248" customFormat="1" ht="15" customHeight="1">
      <c r="B4" s="2421" t="s">
        <v>4</v>
      </c>
      <c r="C4" s="2087"/>
      <c r="D4" s="250"/>
      <c r="E4" s="1004"/>
      <c r="F4" s="1004"/>
      <c r="G4" s="1004"/>
      <c r="H4" s="1004"/>
      <c r="I4" s="852" t="s">
        <v>5</v>
      </c>
      <c r="J4" s="249"/>
      <c r="K4" s="249"/>
      <c r="L4" s="249"/>
      <c r="O4" s="251" t="s">
        <v>53</v>
      </c>
      <c r="R4" s="1004"/>
      <c r="S4" s="1004"/>
      <c r="T4" s="1004"/>
      <c r="U4" s="1004"/>
      <c r="V4" s="1004"/>
      <c r="W4" s="1004"/>
      <c r="X4" s="1004"/>
      <c r="Y4" s="1004"/>
      <c r="Z4" s="1004"/>
      <c r="AA4" s="1004"/>
      <c r="AB4" s="1004"/>
      <c r="AC4" s="1004"/>
      <c r="AD4" s="1004"/>
      <c r="AE4" s="1004"/>
      <c r="AF4" s="1004"/>
      <c r="AG4" s="1004"/>
    </row>
    <row r="5" spans="1:33" s="248" customFormat="1" ht="9.75" customHeight="1">
      <c r="B5" s="2422"/>
      <c r="C5" s="2085"/>
      <c r="D5" s="249"/>
      <c r="E5" s="249"/>
      <c r="R5" s="1004"/>
      <c r="S5" s="1004"/>
      <c r="T5" s="1004"/>
      <c r="U5" s="1004"/>
      <c r="V5" s="1004"/>
      <c r="W5" s="1004"/>
      <c r="X5" s="1004"/>
      <c r="Y5" s="1004"/>
      <c r="Z5" s="1004"/>
      <c r="AA5" s="1004"/>
      <c r="AB5" s="1004"/>
      <c r="AC5" s="1004"/>
      <c r="AD5" s="1004"/>
      <c r="AE5" s="1004"/>
      <c r="AF5" s="1004"/>
      <c r="AG5" s="1004"/>
    </row>
    <row r="6" spans="1:33" s="248" customFormat="1" ht="12" customHeight="1">
      <c r="A6" s="2420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04"/>
      <c r="S6" s="1004"/>
      <c r="T6" s="1004"/>
      <c r="U6" s="1004"/>
      <c r="V6" s="1004"/>
      <c r="W6" s="1004"/>
      <c r="X6" s="1004"/>
      <c r="Y6" s="1004"/>
      <c r="Z6" s="1004"/>
      <c r="AA6" s="1004"/>
      <c r="AB6" s="1004"/>
      <c r="AC6" s="1004"/>
      <c r="AD6" s="1004"/>
      <c r="AE6" s="1004"/>
      <c r="AF6" s="1004"/>
      <c r="AG6" s="1004"/>
    </row>
    <row r="7" spans="1:33" s="248" customFormat="1" ht="15.75">
      <c r="A7" s="2425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04"/>
      <c r="S7" s="1004"/>
      <c r="T7" s="1004"/>
      <c r="U7" s="1004"/>
      <c r="V7" s="1004"/>
      <c r="W7" s="1004"/>
      <c r="X7" s="1004"/>
      <c r="Y7" s="1004"/>
      <c r="Z7" s="1004"/>
      <c r="AA7" s="1004"/>
      <c r="AB7" s="1004"/>
      <c r="AC7" s="1004"/>
      <c r="AD7" s="1004"/>
      <c r="AE7" s="1004"/>
      <c r="AF7" s="1004"/>
      <c r="AG7" s="1004"/>
    </row>
    <row r="8" spans="1:33" s="248" customFormat="1" ht="9" customHeight="1">
      <c r="A8" s="1255" t="s">
        <v>323</v>
      </c>
      <c r="B8" s="1261"/>
      <c r="R8" s="1004"/>
      <c r="S8" s="1004"/>
      <c r="T8" s="1004"/>
      <c r="U8" s="1004"/>
      <c r="V8" s="1004"/>
      <c r="W8" s="1004"/>
      <c r="X8" s="1004"/>
      <c r="Y8" s="1004"/>
      <c r="Z8" s="1004"/>
      <c r="AA8" s="1004"/>
      <c r="AB8" s="1004"/>
      <c r="AC8" s="1004"/>
      <c r="AD8" s="1004"/>
      <c r="AE8" s="1004"/>
      <c r="AF8" s="1004"/>
      <c r="AG8" s="1004"/>
    </row>
    <row r="9" spans="1:33" s="248" customFormat="1">
      <c r="A9" s="2426" t="s">
        <v>9</v>
      </c>
      <c r="B9" s="2429" t="s">
        <v>10</v>
      </c>
      <c r="C9" s="2430"/>
      <c r="D9" s="2430"/>
      <c r="E9" s="2430"/>
      <c r="F9" s="2430"/>
      <c r="G9" s="2430"/>
      <c r="H9" s="2430"/>
      <c r="I9" s="2431"/>
      <c r="J9" s="2429" t="s">
        <v>11</v>
      </c>
      <c r="K9" s="2430"/>
      <c r="L9" s="2430"/>
      <c r="M9" s="2430"/>
      <c r="N9" s="2430"/>
      <c r="O9" s="2430"/>
      <c r="P9" s="2430"/>
      <c r="Q9" s="2431"/>
      <c r="R9" s="1004"/>
      <c r="S9" s="1004"/>
      <c r="T9" s="1004"/>
      <c r="U9" s="1004"/>
      <c r="V9" s="1004"/>
      <c r="W9" s="1004"/>
      <c r="X9" s="1004"/>
      <c r="Y9" s="1004"/>
      <c r="Z9" s="1004"/>
      <c r="AA9" s="1004"/>
      <c r="AB9" s="1004"/>
      <c r="AC9" s="1004"/>
      <c r="AD9" s="1004"/>
      <c r="AE9" s="1004"/>
      <c r="AF9" s="1004"/>
      <c r="AG9" s="1004"/>
    </row>
    <row r="10" spans="1:33" s="248" customFormat="1">
      <c r="A10" s="2427"/>
      <c r="B10" s="2424" t="s">
        <v>62</v>
      </c>
      <c r="C10" s="2101"/>
      <c r="D10" s="2101"/>
      <c r="E10" s="2102"/>
      <c r="F10" s="2423"/>
      <c r="G10" s="2101"/>
      <c r="H10" s="2101"/>
      <c r="I10" s="2102"/>
      <c r="J10" s="2424" t="s">
        <v>62</v>
      </c>
      <c r="K10" s="2101"/>
      <c r="L10" s="2101"/>
      <c r="M10" s="2102"/>
      <c r="N10" s="2423"/>
      <c r="O10" s="2101"/>
      <c r="P10" s="2101"/>
      <c r="Q10" s="2102"/>
      <c r="R10" s="1004"/>
      <c r="S10" s="1004"/>
      <c r="T10" s="1004"/>
      <c r="U10" s="1004"/>
      <c r="V10" s="1004"/>
      <c r="W10" s="1004"/>
      <c r="X10" s="1004"/>
      <c r="Y10" s="1004"/>
      <c r="Z10" s="1004"/>
      <c r="AA10" s="1004"/>
      <c r="AB10" s="1004"/>
      <c r="AC10" s="1004"/>
      <c r="AD10" s="1004"/>
      <c r="AE10" s="1004"/>
      <c r="AF10" s="1004"/>
      <c r="AG10" s="1004"/>
    </row>
    <row r="11" spans="1:33" s="248" customFormat="1">
      <c r="A11" s="2427"/>
      <c r="B11" s="2423" t="s">
        <v>14</v>
      </c>
      <c r="C11" s="2101"/>
      <c r="E11" s="253">
        <v>7200</v>
      </c>
      <c r="F11" s="2423" t="s">
        <v>14</v>
      </c>
      <c r="G11" s="2101"/>
      <c r="H11" s="252"/>
      <c r="I11" s="253">
        <f>Q11</f>
        <v>0</v>
      </c>
      <c r="J11" s="2423" t="s">
        <v>14</v>
      </c>
      <c r="K11" s="2101"/>
      <c r="L11" s="252"/>
      <c r="M11" s="253">
        <f>E11</f>
        <v>7200</v>
      </c>
      <c r="N11" s="2423" t="s">
        <v>14</v>
      </c>
      <c r="O11" s="2101"/>
      <c r="P11" s="252"/>
      <c r="Q11" s="253">
        <v>0</v>
      </c>
      <c r="R11" s="1004"/>
      <c r="S11" s="1004"/>
      <c r="T11" s="1004"/>
      <c r="U11" s="1004"/>
      <c r="V11" s="1004"/>
      <c r="W11" s="1004"/>
      <c r="X11" s="1004"/>
      <c r="Y11" s="1004"/>
      <c r="Z11" s="1004"/>
      <c r="AA11" s="1004"/>
      <c r="AB11" s="1004"/>
      <c r="AC11" s="1004"/>
      <c r="AD11" s="1004"/>
      <c r="AE11" s="1004"/>
      <c r="AF11" s="1004"/>
      <c r="AG11" s="1004"/>
    </row>
    <row r="12" spans="1:33" s="255" customFormat="1" ht="35.25" customHeight="1">
      <c r="A12" s="2428"/>
      <c r="B12" s="254" t="s">
        <v>16</v>
      </c>
      <c r="C12" s="254" t="s">
        <v>17</v>
      </c>
      <c r="D12" s="254"/>
      <c r="E12" s="254" t="s">
        <v>18</v>
      </c>
      <c r="F12" s="254" t="s">
        <v>16</v>
      </c>
      <c r="G12" s="254" t="s">
        <v>17</v>
      </c>
      <c r="H12" s="254"/>
      <c r="I12" s="254" t="s">
        <v>18</v>
      </c>
      <c r="J12" s="254" t="s">
        <v>16</v>
      </c>
      <c r="K12" s="254" t="s">
        <v>17</v>
      </c>
      <c r="L12" s="254"/>
      <c r="M12" s="254" t="s">
        <v>18</v>
      </c>
      <c r="N12" s="254" t="s">
        <v>16</v>
      </c>
      <c r="O12" s="254" t="s">
        <v>17</v>
      </c>
      <c r="P12" s="254"/>
      <c r="Q12" s="254" t="s">
        <v>18</v>
      </c>
    </row>
    <row r="13" spans="1:33" s="257" customFormat="1" ht="11.25">
      <c r="A13" s="256">
        <v>1</v>
      </c>
      <c r="B13" s="256">
        <v>2</v>
      </c>
      <c r="C13" s="256">
        <v>3</v>
      </c>
      <c r="D13" s="256"/>
      <c r="E13" s="256">
        <v>4</v>
      </c>
      <c r="F13" s="256">
        <v>5</v>
      </c>
      <c r="G13" s="256">
        <v>6</v>
      </c>
      <c r="H13" s="256"/>
      <c r="I13" s="256">
        <v>7</v>
      </c>
      <c r="J13" s="256">
        <v>8</v>
      </c>
      <c r="K13" s="256">
        <v>9</v>
      </c>
      <c r="L13" s="256"/>
      <c r="M13" s="256">
        <v>10</v>
      </c>
      <c r="N13" s="256">
        <v>11</v>
      </c>
      <c r="O13" s="256">
        <v>12</v>
      </c>
      <c r="P13" s="256"/>
      <c r="Q13" s="256">
        <v>13</v>
      </c>
    </row>
    <row r="14" spans="1:33" s="255" customFormat="1" ht="15">
      <c r="A14" s="258">
        <v>0</v>
      </c>
      <c r="B14" s="1103"/>
      <c r="C14" s="1587"/>
      <c r="D14" s="1587"/>
      <c r="E14" s="1783">
        <v>0</v>
      </c>
      <c r="F14" s="1587"/>
      <c r="G14" s="1587"/>
      <c r="H14" s="1587"/>
      <c r="I14" s="1587"/>
      <c r="J14" s="1584"/>
      <c r="K14" s="1587"/>
      <c r="L14" s="1587"/>
      <c r="M14" s="1783">
        <v>0</v>
      </c>
      <c r="N14" s="1587"/>
      <c r="O14" s="1108"/>
      <c r="P14" s="1108"/>
      <c r="Q14" s="1108"/>
    </row>
    <row r="15" spans="1:33" s="1428" customFormat="1" ht="15">
      <c r="A15" s="1426">
        <v>1</v>
      </c>
      <c r="B15" s="1103"/>
      <c r="C15" s="1587"/>
      <c r="D15" s="1587"/>
      <c r="E15" s="1783">
        <v>0</v>
      </c>
      <c r="F15" s="1587"/>
      <c r="G15" s="1587"/>
      <c r="H15" s="1587"/>
      <c r="I15" s="1587"/>
      <c r="J15" s="1584"/>
      <c r="K15" s="1587"/>
      <c r="L15" s="1587"/>
      <c r="M15" s="1783">
        <v>0</v>
      </c>
      <c r="N15" s="1587"/>
      <c r="O15" s="1427"/>
      <c r="P15" s="1427"/>
      <c r="Q15" s="1427"/>
    </row>
    <row r="16" spans="1:33" s="255" customFormat="1" ht="15">
      <c r="A16" s="258">
        <v>2</v>
      </c>
      <c r="B16" s="1103"/>
      <c r="C16" s="1587"/>
      <c r="D16" s="1587"/>
      <c r="E16" s="1783">
        <v>0</v>
      </c>
      <c r="F16" s="1587"/>
      <c r="G16" s="1587"/>
      <c r="H16" s="1587"/>
      <c r="I16" s="1587"/>
      <c r="J16" s="1584"/>
      <c r="K16" s="1587"/>
      <c r="L16" s="1587"/>
      <c r="M16" s="1783">
        <v>0</v>
      </c>
      <c r="N16" s="1587"/>
      <c r="O16" s="1108"/>
      <c r="P16" s="1108"/>
      <c r="Q16" s="1108"/>
    </row>
    <row r="17" spans="1:17" s="255" customFormat="1" ht="15">
      <c r="A17" s="258">
        <v>3</v>
      </c>
      <c r="B17" s="1103"/>
      <c r="C17" s="1587"/>
      <c r="D17" s="1587"/>
      <c r="E17" s="1783">
        <v>0</v>
      </c>
      <c r="F17" s="1587"/>
      <c r="G17" s="1587"/>
      <c r="H17" s="1587"/>
      <c r="I17" s="1587"/>
      <c r="J17" s="1584"/>
      <c r="K17" s="1587"/>
      <c r="L17" s="1587"/>
      <c r="M17" s="1783">
        <v>0</v>
      </c>
      <c r="N17" s="1587"/>
      <c r="O17" s="1108"/>
      <c r="P17" s="1108"/>
      <c r="Q17" s="1108"/>
    </row>
    <row r="18" spans="1:17" s="255" customFormat="1" ht="15">
      <c r="A18" s="258">
        <v>4</v>
      </c>
      <c r="B18" s="1103"/>
      <c r="C18" s="1587"/>
      <c r="D18" s="1587"/>
      <c r="E18" s="1783">
        <v>0</v>
      </c>
      <c r="F18" s="1587"/>
      <c r="G18" s="1587"/>
      <c r="H18" s="1587"/>
      <c r="I18" s="1587"/>
      <c r="J18" s="1584"/>
      <c r="K18" s="1587"/>
      <c r="L18" s="1587"/>
      <c r="M18" s="1783">
        <v>0</v>
      </c>
      <c r="N18" s="1587"/>
      <c r="O18" s="1108"/>
      <c r="P18" s="1108"/>
      <c r="Q18" s="1108"/>
    </row>
    <row r="19" spans="1:17" s="255" customFormat="1" ht="15">
      <c r="A19" s="258">
        <v>5</v>
      </c>
      <c r="B19" s="1103"/>
      <c r="C19" s="1587"/>
      <c r="D19" s="1587"/>
      <c r="E19" s="1783">
        <v>0</v>
      </c>
      <c r="F19" s="1587"/>
      <c r="G19" s="1587"/>
      <c r="H19" s="1587"/>
      <c r="I19" s="1587"/>
      <c r="J19" s="1584"/>
      <c r="K19" s="1587"/>
      <c r="L19" s="1587"/>
      <c r="M19" s="1783">
        <v>0</v>
      </c>
      <c r="N19" s="1587"/>
      <c r="O19" s="1108"/>
      <c r="P19" s="1108"/>
      <c r="Q19" s="1108"/>
    </row>
    <row r="20" spans="1:17" s="255" customFormat="1" ht="15">
      <c r="A20" s="258">
        <v>6</v>
      </c>
      <c r="B20" s="1103"/>
      <c r="C20" s="1587"/>
      <c r="D20" s="1587"/>
      <c r="E20" s="1783">
        <v>0</v>
      </c>
      <c r="F20" s="1587"/>
      <c r="G20" s="1587"/>
      <c r="H20" s="1587"/>
      <c r="I20" s="1587"/>
      <c r="J20" s="1584"/>
      <c r="K20" s="1587"/>
      <c r="L20" s="1587"/>
      <c r="M20" s="1783">
        <v>0</v>
      </c>
      <c r="N20" s="1587"/>
      <c r="O20" s="1108"/>
      <c r="P20" s="1108"/>
      <c r="Q20" s="1108"/>
    </row>
    <row r="21" spans="1:17" s="255" customFormat="1" ht="15">
      <c r="A21" s="258">
        <v>7</v>
      </c>
      <c r="B21" s="1103"/>
      <c r="C21" s="1587"/>
      <c r="D21" s="1587"/>
      <c r="E21" s="1783">
        <v>0</v>
      </c>
      <c r="F21" s="1587"/>
      <c r="G21" s="1587"/>
      <c r="H21" s="1587"/>
      <c r="I21" s="1587"/>
      <c r="J21" s="1584"/>
      <c r="K21" s="1587"/>
      <c r="L21" s="1587"/>
      <c r="M21" s="1783">
        <v>0</v>
      </c>
      <c r="N21" s="1587"/>
      <c r="O21" s="1108"/>
      <c r="P21" s="1108"/>
      <c r="Q21" s="1108"/>
    </row>
    <row r="22" spans="1:17" s="255" customFormat="1" ht="15">
      <c r="A22" s="258">
        <v>8</v>
      </c>
      <c r="B22" s="1103"/>
      <c r="C22" s="1587"/>
      <c r="D22" s="1587"/>
      <c r="E22" s="1783">
        <v>0</v>
      </c>
      <c r="F22" s="1587"/>
      <c r="G22" s="1587"/>
      <c r="H22" s="1587"/>
      <c r="I22" s="1587"/>
      <c r="J22" s="1584"/>
      <c r="K22" s="1587"/>
      <c r="L22" s="1587"/>
      <c r="M22" s="1783">
        <v>0</v>
      </c>
      <c r="N22" s="1587"/>
      <c r="O22" s="1108"/>
      <c r="P22" s="1108"/>
      <c r="Q22" s="1108"/>
    </row>
    <row r="23" spans="1:17" s="255" customFormat="1" ht="15">
      <c r="A23" s="258">
        <v>9</v>
      </c>
      <c r="B23" s="1103"/>
      <c r="C23" s="1587"/>
      <c r="D23" s="1587"/>
      <c r="E23" s="1783">
        <v>0</v>
      </c>
      <c r="F23" s="1587"/>
      <c r="G23" s="1587"/>
      <c r="H23" s="1587"/>
      <c r="I23" s="1587"/>
      <c r="J23" s="1584"/>
      <c r="K23" s="1587"/>
      <c r="L23" s="1587"/>
      <c r="M23" s="1783">
        <v>0</v>
      </c>
      <c r="N23" s="1587"/>
      <c r="O23" s="1108"/>
      <c r="P23" s="1108"/>
      <c r="Q23" s="1108"/>
    </row>
    <row r="24" spans="1:17" s="255" customFormat="1" ht="15">
      <c r="A24" s="258">
        <v>10</v>
      </c>
      <c r="B24" s="1103"/>
      <c r="C24" s="1587"/>
      <c r="D24" s="1587"/>
      <c r="E24" s="1783">
        <v>0</v>
      </c>
      <c r="F24" s="1587"/>
      <c r="G24" s="1587"/>
      <c r="H24" s="1587"/>
      <c r="I24" s="1587"/>
      <c r="J24" s="1584"/>
      <c r="K24" s="1587"/>
      <c r="L24" s="1587"/>
      <c r="M24" s="1783">
        <v>0</v>
      </c>
      <c r="N24" s="1587"/>
      <c r="O24" s="1108"/>
      <c r="P24" s="1108"/>
      <c r="Q24" s="1108"/>
    </row>
    <row r="25" spans="1:17" s="255" customFormat="1" ht="15">
      <c r="A25" s="258">
        <v>11</v>
      </c>
      <c r="B25" s="1103"/>
      <c r="C25" s="1587"/>
      <c r="D25" s="1587"/>
      <c r="E25" s="1783">
        <v>0</v>
      </c>
      <c r="F25" s="1587"/>
      <c r="G25" s="1587"/>
      <c r="H25" s="1587"/>
      <c r="I25" s="1587"/>
      <c r="J25" s="1584"/>
      <c r="K25" s="1587"/>
      <c r="L25" s="1587"/>
      <c r="M25" s="1783">
        <v>0</v>
      </c>
      <c r="N25" s="1587"/>
      <c r="O25" s="1108"/>
      <c r="P25" s="1108"/>
      <c r="Q25" s="1108"/>
    </row>
    <row r="26" spans="1:17" s="255" customFormat="1" ht="15">
      <c r="A26" s="258">
        <v>12</v>
      </c>
      <c r="B26" s="1103"/>
      <c r="C26" s="1587"/>
      <c r="D26" s="1587"/>
      <c r="E26" s="1783">
        <v>0</v>
      </c>
      <c r="F26" s="1587"/>
      <c r="G26" s="1587"/>
      <c r="H26" s="1587"/>
      <c r="I26" s="1587"/>
      <c r="J26" s="1584"/>
      <c r="K26" s="1587"/>
      <c r="L26" s="1587"/>
      <c r="M26" s="1783">
        <v>0</v>
      </c>
      <c r="N26" s="1587"/>
      <c r="O26" s="1108"/>
      <c r="P26" s="1108"/>
      <c r="Q26" s="1108"/>
    </row>
    <row r="27" spans="1:17" s="255" customFormat="1" ht="15">
      <c r="A27" s="258">
        <v>13</v>
      </c>
      <c r="B27" s="1103"/>
      <c r="C27" s="1587"/>
      <c r="D27" s="1587"/>
      <c r="E27" s="1783">
        <v>0</v>
      </c>
      <c r="F27" s="1587"/>
      <c r="G27" s="1587"/>
      <c r="H27" s="1587"/>
      <c r="I27" s="1587"/>
      <c r="J27" s="1584"/>
      <c r="K27" s="1587"/>
      <c r="L27" s="1587"/>
      <c r="M27" s="1783">
        <v>0</v>
      </c>
      <c r="N27" s="1587"/>
      <c r="O27" s="1108"/>
      <c r="P27" s="1108"/>
      <c r="Q27" s="1108"/>
    </row>
    <row r="28" spans="1:17" s="255" customFormat="1" ht="15">
      <c r="A28" s="258">
        <v>14</v>
      </c>
      <c r="B28" s="1103"/>
      <c r="C28" s="1587"/>
      <c r="D28" s="1587"/>
      <c r="E28" s="1783">
        <v>0</v>
      </c>
      <c r="F28" s="1587"/>
      <c r="G28" s="1587"/>
      <c r="H28" s="1587"/>
      <c r="I28" s="1587"/>
      <c r="J28" s="1584"/>
      <c r="K28" s="1587"/>
      <c r="L28" s="1587"/>
      <c r="M28" s="1783">
        <v>0</v>
      </c>
      <c r="N28" s="1587"/>
      <c r="O28" s="1108"/>
      <c r="P28" s="1108"/>
      <c r="Q28" s="1108"/>
    </row>
    <row r="29" spans="1:17" s="255" customFormat="1" ht="15">
      <c r="A29" s="258">
        <v>15</v>
      </c>
      <c r="B29" s="1103"/>
      <c r="C29" s="1587"/>
      <c r="D29" s="1587"/>
      <c r="E29" s="1783">
        <v>0</v>
      </c>
      <c r="F29" s="1587"/>
      <c r="G29" s="1587"/>
      <c r="H29" s="1587"/>
      <c r="I29" s="1587"/>
      <c r="J29" s="1584"/>
      <c r="K29" s="1587"/>
      <c r="L29" s="1587"/>
      <c r="M29" s="1783">
        <v>0</v>
      </c>
      <c r="N29" s="1587"/>
      <c r="O29" s="1108"/>
      <c r="P29" s="1108"/>
      <c r="Q29" s="1108"/>
    </row>
    <row r="30" spans="1:17" s="255" customFormat="1" ht="15">
      <c r="A30" s="258">
        <v>16</v>
      </c>
      <c r="B30" s="1103"/>
      <c r="C30" s="1587"/>
      <c r="D30" s="1587"/>
      <c r="E30" s="1783">
        <v>0</v>
      </c>
      <c r="F30" s="1587"/>
      <c r="G30" s="1587"/>
      <c r="H30" s="1587"/>
      <c r="I30" s="1587"/>
      <c r="J30" s="1584"/>
      <c r="K30" s="1587"/>
      <c r="L30" s="1587"/>
      <c r="M30" s="1783">
        <v>0</v>
      </c>
      <c r="N30" s="1587"/>
      <c r="O30" s="1108"/>
      <c r="P30" s="1108"/>
      <c r="Q30" s="1108"/>
    </row>
    <row r="31" spans="1:17" s="259" customFormat="1" ht="15">
      <c r="A31" s="258">
        <v>17</v>
      </c>
      <c r="B31" s="1103"/>
      <c r="C31" s="1587"/>
      <c r="D31" s="1587"/>
      <c r="E31" s="1783">
        <v>0</v>
      </c>
      <c r="F31" s="1587"/>
      <c r="G31" s="1587"/>
      <c r="H31" s="1587"/>
      <c r="I31" s="1587"/>
      <c r="J31" s="1584"/>
      <c r="K31" s="1587"/>
      <c r="L31" s="1587"/>
      <c r="M31" s="1783">
        <v>0</v>
      </c>
      <c r="N31" s="1587"/>
      <c r="O31" s="1108"/>
      <c r="P31" s="1108"/>
      <c r="Q31" s="1108"/>
    </row>
    <row r="32" spans="1:17" s="259" customFormat="1" ht="15">
      <c r="A32" s="258">
        <v>18</v>
      </c>
      <c r="B32" s="1103"/>
      <c r="C32" s="1587"/>
      <c r="D32" s="1587"/>
      <c r="E32" s="1783">
        <v>0</v>
      </c>
      <c r="F32" s="1587"/>
      <c r="G32" s="1587"/>
      <c r="H32" s="1587"/>
      <c r="I32" s="1587"/>
      <c r="J32" s="1584"/>
      <c r="K32" s="1587"/>
      <c r="L32" s="1587"/>
      <c r="M32" s="1783">
        <v>0</v>
      </c>
      <c r="N32" s="1587"/>
      <c r="O32" s="1108"/>
      <c r="P32" s="1108"/>
      <c r="Q32" s="1108"/>
    </row>
    <row r="33" spans="1:33" s="259" customFormat="1" ht="15">
      <c r="A33" s="258">
        <v>19</v>
      </c>
      <c r="B33" s="1103"/>
      <c r="C33" s="1587"/>
      <c r="D33" s="1587"/>
      <c r="E33" s="1783">
        <v>0</v>
      </c>
      <c r="F33" s="1587"/>
      <c r="G33" s="1587"/>
      <c r="H33" s="1587"/>
      <c r="I33" s="1587"/>
      <c r="J33" s="1584"/>
      <c r="K33" s="1587"/>
      <c r="L33" s="1587"/>
      <c r="M33" s="1783">
        <v>0</v>
      </c>
      <c r="N33" s="1587"/>
      <c r="O33" s="1108"/>
      <c r="P33" s="1108"/>
      <c r="Q33" s="1108"/>
    </row>
    <row r="34" spans="1:33" s="259" customFormat="1" ht="15">
      <c r="A34" s="258">
        <v>20</v>
      </c>
      <c r="B34" s="1103"/>
      <c r="C34" s="1587"/>
      <c r="D34" s="1587"/>
      <c r="E34" s="1783">
        <v>0</v>
      </c>
      <c r="F34" s="1587"/>
      <c r="G34" s="1587"/>
      <c r="H34" s="1587"/>
      <c r="I34" s="1587"/>
      <c r="J34" s="1584"/>
      <c r="K34" s="1587"/>
      <c r="L34" s="1587"/>
      <c r="M34" s="1783">
        <v>0</v>
      </c>
      <c r="N34" s="1587"/>
      <c r="O34" s="1108"/>
      <c r="P34" s="1108"/>
      <c r="Q34" s="1108"/>
    </row>
    <row r="35" spans="1:33" s="259" customFormat="1" ht="15">
      <c r="A35" s="258">
        <v>21</v>
      </c>
      <c r="B35" s="1103"/>
      <c r="C35" s="1587"/>
      <c r="D35" s="1587"/>
      <c r="E35" s="1783">
        <v>0</v>
      </c>
      <c r="F35" s="1587"/>
      <c r="G35" s="1587"/>
      <c r="H35" s="1587"/>
      <c r="I35" s="1587"/>
      <c r="J35" s="1584"/>
      <c r="K35" s="1587"/>
      <c r="L35" s="1587"/>
      <c r="M35" s="1783">
        <v>0</v>
      </c>
      <c r="N35" s="1587"/>
      <c r="O35" s="1108"/>
      <c r="P35" s="1108"/>
      <c r="Q35" s="1108"/>
    </row>
    <row r="36" spans="1:33" s="259" customFormat="1" ht="15">
      <c r="A36" s="258">
        <v>22</v>
      </c>
      <c r="B36" s="1103"/>
      <c r="C36" s="1587"/>
      <c r="D36" s="1587"/>
      <c r="E36" s="1783">
        <v>0</v>
      </c>
      <c r="F36" s="1587"/>
      <c r="G36" s="1587"/>
      <c r="H36" s="1587"/>
      <c r="I36" s="1587"/>
      <c r="J36" s="1584"/>
      <c r="K36" s="1587"/>
      <c r="L36" s="1587"/>
      <c r="M36" s="1783">
        <v>0</v>
      </c>
      <c r="N36" s="1587"/>
      <c r="O36" s="1108"/>
      <c r="P36" s="1108"/>
      <c r="Q36" s="1108"/>
    </row>
    <row r="37" spans="1:33" s="259" customFormat="1" ht="15">
      <c r="A37" s="258">
        <v>23</v>
      </c>
      <c r="B37" s="1103"/>
      <c r="C37" s="1587"/>
      <c r="D37" s="1587"/>
      <c r="E37" s="1783">
        <v>0</v>
      </c>
      <c r="F37" s="1587"/>
      <c r="G37" s="1587"/>
      <c r="H37" s="1587"/>
      <c r="I37" s="1587"/>
      <c r="J37" s="1584"/>
      <c r="K37" s="1587"/>
      <c r="L37" s="1587"/>
      <c r="M37" s="1783">
        <v>0</v>
      </c>
      <c r="N37" s="1587"/>
      <c r="O37" s="1108"/>
      <c r="P37" s="1108"/>
      <c r="Q37" s="1108"/>
    </row>
    <row r="38" spans="1:33" s="259" customFormat="1" ht="15">
      <c r="A38" s="258" t="s">
        <v>19</v>
      </c>
      <c r="B38" s="1172"/>
      <c r="C38" s="1588"/>
      <c r="D38" s="1588"/>
      <c r="E38" s="1589">
        <f>SUM(E14:E37)</f>
        <v>0</v>
      </c>
      <c r="F38" s="1588"/>
      <c r="G38" s="1588"/>
      <c r="H38" s="1588"/>
      <c r="I38" s="1589">
        <f>SUM(I14:I37)</f>
        <v>0</v>
      </c>
      <c r="J38" s="1588"/>
      <c r="K38" s="1588"/>
      <c r="L38" s="1588"/>
      <c r="M38" s="1589">
        <f>SUM(M14:M37)</f>
        <v>0</v>
      </c>
      <c r="N38" s="1588"/>
      <c r="O38" s="1172"/>
      <c r="P38" s="1172"/>
      <c r="Q38" s="1173">
        <f>SUM(Q14:Q37)</f>
        <v>0</v>
      </c>
    </row>
    <row r="39" spans="1:33" s="248" customFormat="1" ht="12.75" customHeight="1">
      <c r="A39" s="248" t="s">
        <v>20</v>
      </c>
      <c r="R39" s="1004"/>
      <c r="S39" s="1004"/>
      <c r="T39" s="1004"/>
      <c r="U39" s="1004"/>
      <c r="V39" s="1004"/>
      <c r="W39" s="1004"/>
      <c r="X39" s="1004"/>
      <c r="Y39" s="1004"/>
      <c r="Z39" s="1004"/>
      <c r="AA39" s="1004"/>
      <c r="AB39" s="1004"/>
      <c r="AC39" s="1004"/>
      <c r="AD39" s="1004"/>
      <c r="AE39" s="1004"/>
      <c r="AF39" s="1004"/>
      <c r="AG39" s="1004"/>
    </row>
    <row r="40" spans="1:33" s="248" customFormat="1" ht="12.75" customHeight="1">
      <c r="A40" s="248" t="s">
        <v>21</v>
      </c>
      <c r="R40" s="1004"/>
      <c r="S40" s="1004"/>
      <c r="T40" s="1004"/>
      <c r="U40" s="1004"/>
      <c r="V40" s="1004"/>
      <c r="W40" s="1004"/>
      <c r="X40" s="1004"/>
      <c r="Y40" s="1004"/>
      <c r="Z40" s="1004"/>
      <c r="AA40" s="1004"/>
      <c r="AB40" s="1004"/>
      <c r="AC40" s="1004"/>
      <c r="AD40" s="1004"/>
      <c r="AE40" s="1004"/>
      <c r="AF40" s="1004"/>
      <c r="AG40" s="1004"/>
    </row>
    <row r="41" spans="1:33">
      <c r="A41" s="248" t="s">
        <v>563</v>
      </c>
      <c r="K41" s="248"/>
      <c r="L41" s="248"/>
      <c r="M41" s="248"/>
      <c r="N41" s="248"/>
      <c r="O41" s="248"/>
      <c r="P41" s="248"/>
      <c r="Q41" s="248"/>
      <c r="R41" s="1005"/>
      <c r="S41" s="1005"/>
      <c r="T41" s="1005"/>
      <c r="U41" s="1005"/>
      <c r="V41" s="1005"/>
      <c r="W41" s="1005"/>
      <c r="X41" s="1005"/>
      <c r="Y41" s="1005"/>
      <c r="Z41" s="1005"/>
      <c r="AA41" s="1005"/>
      <c r="AB41" s="1005"/>
      <c r="AC41" s="1005"/>
      <c r="AD41" s="1005"/>
      <c r="AE41" s="1005"/>
      <c r="AF41" s="1005"/>
      <c r="AG41" s="1005"/>
    </row>
    <row r="42" spans="1:33">
      <c r="A42" s="248" t="s">
        <v>23</v>
      </c>
      <c r="R42" s="1005"/>
      <c r="S42" s="1005"/>
      <c r="T42" s="1005"/>
      <c r="U42" s="1005"/>
      <c r="V42" s="1005"/>
      <c r="W42" s="1005"/>
      <c r="X42" s="1005"/>
      <c r="Y42" s="1005"/>
      <c r="Z42" s="1005"/>
      <c r="AA42" s="1005"/>
      <c r="AB42" s="1005"/>
      <c r="AC42" s="1005"/>
      <c r="AD42" s="1005"/>
      <c r="AE42" s="1005"/>
      <c r="AF42" s="1005"/>
      <c r="AG42" s="1005"/>
    </row>
    <row r="43" spans="1:33">
      <c r="R43" s="1005"/>
      <c r="S43" s="1005"/>
      <c r="T43" s="1005"/>
      <c r="U43" s="1005"/>
      <c r="V43" s="1005"/>
      <c r="W43" s="1005"/>
      <c r="X43" s="1005"/>
      <c r="Y43" s="1005"/>
      <c r="Z43" s="1005"/>
      <c r="AA43" s="1005"/>
      <c r="AB43" s="1005"/>
      <c r="AC43" s="1005"/>
      <c r="AD43" s="1005"/>
      <c r="AE43" s="1005"/>
      <c r="AF43" s="1005"/>
      <c r="AG43" s="1005"/>
    </row>
  </sheetData>
  <mergeCells count="18">
    <mergeCell ref="N10:Q10"/>
    <mergeCell ref="J10:M10"/>
    <mergeCell ref="A7:Q7"/>
    <mergeCell ref="A9:A12"/>
    <mergeCell ref="B9:I9"/>
    <mergeCell ref="B10:E10"/>
    <mergeCell ref="F10:I10"/>
    <mergeCell ref="B11:C11"/>
    <mergeCell ref="F11:G11"/>
    <mergeCell ref="J9:Q9"/>
    <mergeCell ref="J11:K11"/>
    <mergeCell ref="N11:O11"/>
    <mergeCell ref="M1:Q1"/>
    <mergeCell ref="B1:F1"/>
    <mergeCell ref="B2:F2"/>
    <mergeCell ref="A6:Q6"/>
    <mergeCell ref="B4:C4"/>
    <mergeCell ref="B5:C5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272" customWidth="1"/>
    <col min="2" max="3" width="11.28515625" style="272" customWidth="1"/>
    <col min="4" max="4" width="11.28515625" style="272" hidden="1" customWidth="1"/>
    <col min="5" max="7" width="11.28515625" style="272" customWidth="1"/>
    <col min="8" max="8" width="11.28515625" style="272" hidden="1" customWidth="1"/>
    <col min="9" max="11" width="11.28515625" style="272" customWidth="1"/>
    <col min="12" max="12" width="11.28515625" style="272" hidden="1" customWidth="1"/>
    <col min="13" max="15" width="11.28515625" style="272" customWidth="1"/>
    <col min="16" max="16" width="11.28515625" style="272" hidden="1" customWidth="1"/>
    <col min="17" max="17" width="11.28515625" style="272" customWidth="1"/>
    <col min="18" max="16384" width="9.140625" style="272"/>
  </cols>
  <sheetData>
    <row r="1" spans="1:33" s="261" customFormat="1" ht="18.75" customHeight="1">
      <c r="B1" s="2435" t="s">
        <v>405</v>
      </c>
      <c r="C1" s="2087"/>
      <c r="D1" s="2087"/>
      <c r="E1" s="2087"/>
      <c r="F1" s="2087"/>
      <c r="I1" s="799" t="s">
        <v>171</v>
      </c>
      <c r="K1" s="856" t="s">
        <v>63</v>
      </c>
      <c r="L1" s="856"/>
      <c r="M1" s="856"/>
      <c r="N1" s="856"/>
      <c r="O1" s="856"/>
      <c r="P1" s="856"/>
      <c r="Q1" s="856"/>
      <c r="R1" s="856"/>
      <c r="S1" s="1002"/>
      <c r="T1" s="1002"/>
      <c r="U1" s="1002"/>
      <c r="V1" s="1002"/>
      <c r="W1" s="1002"/>
      <c r="X1" s="1002"/>
      <c r="Y1" s="1002"/>
      <c r="Z1" s="1002"/>
      <c r="AA1" s="1002"/>
      <c r="AB1" s="1002"/>
      <c r="AC1" s="1002"/>
      <c r="AD1" s="1002"/>
      <c r="AE1" s="1002"/>
      <c r="AF1" s="1002"/>
      <c r="AG1" s="1002"/>
    </row>
    <row r="2" spans="1:33" s="261" customFormat="1" ht="10.5" customHeight="1">
      <c r="B2" s="2436" t="s">
        <v>1</v>
      </c>
      <c r="C2" s="2094"/>
      <c r="D2" s="2094"/>
      <c r="E2" s="2094"/>
      <c r="F2" s="2094"/>
      <c r="N2" s="854" t="s">
        <v>2</v>
      </c>
      <c r="O2" s="262"/>
      <c r="P2" s="262"/>
      <c r="Q2" s="262"/>
      <c r="R2" s="1002"/>
      <c r="S2" s="1002"/>
      <c r="T2" s="1002"/>
      <c r="U2" s="1002"/>
      <c r="V2" s="1002"/>
      <c r="W2" s="1002"/>
      <c r="X2" s="1002"/>
      <c r="Y2" s="1002"/>
      <c r="Z2" s="1002"/>
      <c r="AA2" s="1002"/>
      <c r="AB2" s="1002"/>
      <c r="AC2" s="1002"/>
      <c r="AD2" s="1002"/>
      <c r="AE2" s="1002"/>
      <c r="AF2" s="1002"/>
      <c r="AG2" s="1002"/>
    </row>
    <row r="3" spans="1:33" s="261" customFormat="1" ht="13.5" customHeight="1">
      <c r="N3" s="261" t="s">
        <v>3</v>
      </c>
      <c r="R3" s="1002"/>
      <c r="S3" s="1002"/>
      <c r="T3" s="1002"/>
      <c r="U3" s="1002"/>
      <c r="V3" s="1002"/>
      <c r="W3" s="1002"/>
      <c r="X3" s="1002"/>
      <c r="Y3" s="1002"/>
      <c r="Z3" s="1002"/>
      <c r="AA3" s="1002"/>
      <c r="AB3" s="1002"/>
      <c r="AC3" s="1002"/>
      <c r="AD3" s="1002"/>
      <c r="AE3" s="1002"/>
      <c r="AF3" s="1002"/>
      <c r="AG3" s="1002"/>
    </row>
    <row r="4" spans="1:33" s="261" customFormat="1" ht="15" customHeight="1">
      <c r="B4" s="2440" t="s">
        <v>4</v>
      </c>
      <c r="C4" s="2087"/>
      <c r="D4" s="263"/>
      <c r="E4" s="1002"/>
      <c r="F4" s="1002"/>
      <c r="G4" s="1002"/>
      <c r="H4" s="1002"/>
      <c r="I4" s="855" t="s">
        <v>5</v>
      </c>
      <c r="J4" s="262"/>
      <c r="K4" s="262"/>
      <c r="L4" s="262"/>
      <c r="O4" s="853" t="s">
        <v>64</v>
      </c>
      <c r="P4" s="853"/>
      <c r="Q4" s="853"/>
      <c r="R4" s="1002"/>
      <c r="S4" s="1002"/>
      <c r="T4" s="1002"/>
      <c r="U4" s="1002"/>
      <c r="V4" s="1002"/>
      <c r="W4" s="1002"/>
      <c r="X4" s="1002"/>
      <c r="Y4" s="1002"/>
      <c r="Z4" s="1002"/>
      <c r="AA4" s="1002"/>
      <c r="AB4" s="1002"/>
      <c r="AC4" s="1002"/>
      <c r="AD4" s="1002"/>
      <c r="AE4" s="1002"/>
      <c r="AF4" s="1002"/>
      <c r="AG4" s="1002"/>
    </row>
    <row r="5" spans="1:33" s="261" customFormat="1" ht="9.75" customHeight="1">
      <c r="B5" s="2439"/>
      <c r="C5" s="2085"/>
      <c r="D5" s="262"/>
      <c r="E5" s="262"/>
      <c r="R5" s="1002"/>
      <c r="S5" s="1002"/>
      <c r="T5" s="1002"/>
      <c r="U5" s="1002"/>
      <c r="V5" s="1002"/>
      <c r="W5" s="1002"/>
      <c r="X5" s="1002"/>
      <c r="Y5" s="1002"/>
      <c r="Z5" s="1002"/>
      <c r="AA5" s="1002"/>
      <c r="AB5" s="1002"/>
      <c r="AC5" s="1002"/>
      <c r="AD5" s="1002"/>
      <c r="AE5" s="1002"/>
      <c r="AF5" s="1002"/>
      <c r="AG5" s="1002"/>
    </row>
    <row r="6" spans="1:33" s="261" customFormat="1" ht="12" customHeight="1">
      <c r="A6" s="2437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02"/>
      <c r="S6" s="1002"/>
      <c r="T6" s="1002"/>
      <c r="U6" s="1002"/>
      <c r="V6" s="1002"/>
      <c r="W6" s="1002"/>
      <c r="X6" s="1002"/>
      <c r="Y6" s="1002"/>
      <c r="Z6" s="1002"/>
      <c r="AA6" s="1002"/>
      <c r="AB6" s="1002"/>
      <c r="AC6" s="1002"/>
      <c r="AD6" s="1002"/>
      <c r="AE6" s="1002"/>
      <c r="AF6" s="1002"/>
      <c r="AG6" s="1002"/>
    </row>
    <row r="7" spans="1:33" s="261" customFormat="1" ht="15.75">
      <c r="A7" s="2438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02"/>
      <c r="S7" s="1002"/>
      <c r="T7" s="1002"/>
      <c r="U7" s="1002"/>
      <c r="V7" s="1002"/>
      <c r="W7" s="1002"/>
      <c r="X7" s="1002"/>
      <c r="Y7" s="1002"/>
      <c r="Z7" s="1002"/>
      <c r="AA7" s="1002"/>
      <c r="AB7" s="1002"/>
      <c r="AC7" s="1002"/>
      <c r="AD7" s="1002"/>
      <c r="AE7" s="1002"/>
      <c r="AF7" s="1002"/>
      <c r="AG7" s="1002"/>
    </row>
    <row r="8" spans="1:33" s="261" customFormat="1" ht="9" customHeight="1">
      <c r="A8" s="1255" t="s">
        <v>324</v>
      </c>
      <c r="B8" s="1255" t="s">
        <v>325</v>
      </c>
      <c r="R8" s="1002"/>
      <c r="S8" s="1002"/>
      <c r="T8" s="1002"/>
      <c r="U8" s="1002"/>
      <c r="V8" s="1002"/>
      <c r="W8" s="1002"/>
      <c r="X8" s="1002"/>
      <c r="Y8" s="1002"/>
      <c r="Z8" s="1002"/>
      <c r="AA8" s="1002"/>
      <c r="AB8" s="1002"/>
      <c r="AC8" s="1002"/>
      <c r="AD8" s="1002"/>
      <c r="AE8" s="1002"/>
      <c r="AF8" s="1002"/>
      <c r="AG8" s="1002"/>
    </row>
    <row r="9" spans="1:33" s="261" customFormat="1">
      <c r="A9" s="2433" t="s">
        <v>9</v>
      </c>
      <c r="B9" s="2434" t="s">
        <v>10</v>
      </c>
      <c r="C9" s="2430"/>
      <c r="D9" s="2430"/>
      <c r="E9" s="2430"/>
      <c r="F9" s="2430"/>
      <c r="G9" s="2430"/>
      <c r="H9" s="2430"/>
      <c r="I9" s="2431"/>
      <c r="J9" s="2434" t="s">
        <v>11</v>
      </c>
      <c r="K9" s="2430"/>
      <c r="L9" s="2430"/>
      <c r="M9" s="2430"/>
      <c r="N9" s="2430"/>
      <c r="O9" s="2430"/>
      <c r="P9" s="2430"/>
      <c r="Q9" s="2431"/>
      <c r="R9" s="1002"/>
      <c r="S9" s="1002"/>
      <c r="T9" s="1002"/>
      <c r="U9" s="1002"/>
      <c r="V9" s="1002"/>
      <c r="W9" s="1002"/>
      <c r="X9" s="1002"/>
      <c r="Y9" s="1002"/>
      <c r="Z9" s="1002"/>
      <c r="AA9" s="1002"/>
      <c r="AB9" s="1002"/>
      <c r="AC9" s="1002"/>
      <c r="AD9" s="1002"/>
      <c r="AE9" s="1002"/>
      <c r="AF9" s="1002"/>
      <c r="AG9" s="1002"/>
    </row>
    <row r="10" spans="1:33" s="261" customFormat="1">
      <c r="A10" s="2427"/>
      <c r="B10" s="2432" t="s">
        <v>65</v>
      </c>
      <c r="C10" s="2101"/>
      <c r="D10" s="2101"/>
      <c r="E10" s="2102"/>
      <c r="F10" s="2432" t="s">
        <v>66</v>
      </c>
      <c r="G10" s="2101"/>
      <c r="H10" s="2101"/>
      <c r="I10" s="2102"/>
      <c r="J10" s="2432" t="s">
        <v>65</v>
      </c>
      <c r="K10" s="2101"/>
      <c r="L10" s="2101"/>
      <c r="M10" s="2102"/>
      <c r="N10" s="2432" t="s">
        <v>66</v>
      </c>
      <c r="O10" s="2101"/>
      <c r="P10" s="2101"/>
      <c r="Q10" s="2102"/>
      <c r="R10" s="1002"/>
      <c r="S10" s="1002"/>
      <c r="T10" s="1002"/>
      <c r="U10" s="1002"/>
      <c r="V10" s="1002"/>
      <c r="W10" s="1002"/>
      <c r="X10" s="1002"/>
      <c r="Y10" s="1002"/>
      <c r="Z10" s="1002"/>
      <c r="AA10" s="1002"/>
      <c r="AB10" s="1002"/>
      <c r="AC10" s="1002"/>
      <c r="AD10" s="1002"/>
      <c r="AE10" s="1002"/>
      <c r="AF10" s="1002"/>
      <c r="AG10" s="1002"/>
    </row>
    <row r="11" spans="1:33" s="261" customFormat="1">
      <c r="A11" s="2427"/>
      <c r="B11" s="2432" t="s">
        <v>14</v>
      </c>
      <c r="C11" s="2101"/>
      <c r="E11" s="265">
        <v>1800</v>
      </c>
      <c r="F11" s="2432" t="s">
        <v>14</v>
      </c>
      <c r="G11" s="2101"/>
      <c r="H11" s="264"/>
      <c r="I11" s="265">
        <v>1800</v>
      </c>
      <c r="J11" s="2432" t="s">
        <v>14</v>
      </c>
      <c r="K11" s="2101"/>
      <c r="L11" s="264"/>
      <c r="M11" s="265">
        <f>E11</f>
        <v>1800</v>
      </c>
      <c r="N11" s="2432" t="s">
        <v>14</v>
      </c>
      <c r="O11" s="2101"/>
      <c r="P11" s="264"/>
      <c r="Q11" s="265">
        <f>I11</f>
        <v>1800</v>
      </c>
      <c r="R11" s="1002"/>
      <c r="S11" s="1002"/>
      <c r="T11" s="1002"/>
      <c r="U11" s="1002"/>
      <c r="V11" s="1002"/>
      <c r="W11" s="1002"/>
      <c r="X11" s="1002"/>
      <c r="Y11" s="1002"/>
      <c r="Z11" s="1002"/>
      <c r="AA11" s="1002"/>
      <c r="AB11" s="1002"/>
      <c r="AC11" s="1002"/>
      <c r="AD11" s="1002"/>
      <c r="AE11" s="1002"/>
      <c r="AF11" s="1002"/>
      <c r="AG11" s="1002"/>
    </row>
    <row r="12" spans="1:33" s="267" customFormat="1" ht="35.25" customHeight="1">
      <c r="A12" s="2428"/>
      <c r="B12" s="266" t="s">
        <v>16</v>
      </c>
      <c r="C12" s="266" t="s">
        <v>17</v>
      </c>
      <c r="D12" s="266"/>
      <c r="E12" s="266" t="s">
        <v>18</v>
      </c>
      <c r="F12" s="266" t="s">
        <v>16</v>
      </c>
      <c r="G12" s="266" t="s">
        <v>17</v>
      </c>
      <c r="H12" s="266"/>
      <c r="I12" s="266" t="s">
        <v>18</v>
      </c>
      <c r="J12" s="266" t="s">
        <v>16</v>
      </c>
      <c r="K12" s="266" t="s">
        <v>17</v>
      </c>
      <c r="L12" s="266"/>
      <c r="M12" s="266" t="s">
        <v>18</v>
      </c>
      <c r="N12" s="266" t="s">
        <v>16</v>
      </c>
      <c r="O12" s="266" t="s">
        <v>17</v>
      </c>
      <c r="P12" s="266"/>
      <c r="Q12" s="266" t="s">
        <v>18</v>
      </c>
    </row>
    <row r="13" spans="1:33" s="269" customFormat="1" ht="11.25">
      <c r="A13" s="268">
        <v>1</v>
      </c>
      <c r="B13" s="268">
        <v>2</v>
      </c>
      <c r="C13" s="268">
        <v>3</v>
      </c>
      <c r="D13" s="268"/>
      <c r="E13" s="268">
        <v>4</v>
      </c>
      <c r="F13" s="268">
        <v>5</v>
      </c>
      <c r="G13" s="268">
        <v>6</v>
      </c>
      <c r="H13" s="268"/>
      <c r="I13" s="268">
        <v>7</v>
      </c>
      <c r="J13" s="268">
        <v>8</v>
      </c>
      <c r="K13" s="268">
        <v>9</v>
      </c>
      <c r="L13" s="268"/>
      <c r="M13" s="268">
        <v>10</v>
      </c>
      <c r="N13" s="268">
        <v>11</v>
      </c>
      <c r="O13" s="268">
        <v>12</v>
      </c>
      <c r="P13" s="268"/>
      <c r="Q13" s="268">
        <v>13</v>
      </c>
    </row>
    <row r="14" spans="1:33" s="267" customFormat="1" ht="15">
      <c r="A14" s="270">
        <v>0</v>
      </c>
      <c r="B14" s="1105"/>
      <c r="C14" s="1580"/>
      <c r="D14" s="1580"/>
      <c r="E14" s="1968">
        <v>148.68</v>
      </c>
      <c r="F14" s="1969"/>
      <c r="G14" s="1998"/>
      <c r="H14" s="1998"/>
      <c r="I14" s="1968">
        <v>269.64</v>
      </c>
      <c r="J14" s="1969"/>
      <c r="K14" s="1998"/>
      <c r="L14" s="1998"/>
      <c r="M14" s="1968">
        <v>39.599999999999994</v>
      </c>
      <c r="N14" s="1969"/>
      <c r="O14" s="1998"/>
      <c r="P14" s="1998"/>
      <c r="Q14" s="1968">
        <v>82.259999999999991</v>
      </c>
    </row>
    <row r="15" spans="1:33" s="1425" customFormat="1" ht="15">
      <c r="A15" s="1423">
        <v>1</v>
      </c>
      <c r="B15" s="1105"/>
      <c r="C15" s="1580"/>
      <c r="D15" s="1580"/>
      <c r="E15" s="1968">
        <v>140.04000000000002</v>
      </c>
      <c r="F15" s="1969"/>
      <c r="G15" s="1998"/>
      <c r="H15" s="1998"/>
      <c r="I15" s="1968">
        <v>240.29999999999998</v>
      </c>
      <c r="J15" s="1969"/>
      <c r="K15" s="1998"/>
      <c r="L15" s="1998"/>
      <c r="M15" s="1968">
        <v>37.44</v>
      </c>
      <c r="N15" s="1969"/>
      <c r="O15" s="1998"/>
      <c r="P15" s="1998"/>
      <c r="Q15" s="1968">
        <v>81.72</v>
      </c>
    </row>
    <row r="16" spans="1:33" s="267" customFormat="1" ht="15">
      <c r="A16" s="270">
        <v>2</v>
      </c>
      <c r="B16" s="1105"/>
      <c r="C16" s="1580"/>
      <c r="D16" s="1580"/>
      <c r="E16" s="1968">
        <v>132.84000000000003</v>
      </c>
      <c r="F16" s="1969"/>
      <c r="G16" s="1998"/>
      <c r="H16" s="1998"/>
      <c r="I16" s="1968">
        <v>225.54000000000002</v>
      </c>
      <c r="J16" s="1969"/>
      <c r="K16" s="1998"/>
      <c r="L16" s="1998"/>
      <c r="M16" s="1968">
        <v>37.260000000000005</v>
      </c>
      <c r="N16" s="1969"/>
      <c r="O16" s="1998"/>
      <c r="P16" s="1998"/>
      <c r="Q16" s="1968">
        <v>82.98</v>
      </c>
    </row>
    <row r="17" spans="1:19" s="267" customFormat="1" ht="15">
      <c r="A17" s="270">
        <v>3</v>
      </c>
      <c r="B17" s="1105"/>
      <c r="C17" s="1580"/>
      <c r="D17" s="1580"/>
      <c r="E17" s="1968">
        <v>147.41999999999999</v>
      </c>
      <c r="F17" s="1969"/>
      <c r="G17" s="1998"/>
      <c r="H17" s="1998"/>
      <c r="I17" s="1968">
        <v>217.61999999999998</v>
      </c>
      <c r="J17" s="1969"/>
      <c r="K17" s="1998"/>
      <c r="L17" s="1998"/>
      <c r="M17" s="1968">
        <v>38.700000000000003</v>
      </c>
      <c r="N17" s="1969"/>
      <c r="O17" s="1998"/>
      <c r="P17" s="1998"/>
      <c r="Q17" s="1968">
        <v>81.180000000000007</v>
      </c>
    </row>
    <row r="18" spans="1:19" s="267" customFormat="1" ht="15">
      <c r="A18" s="270">
        <v>4</v>
      </c>
      <c r="B18" s="1105"/>
      <c r="C18" s="1580"/>
      <c r="D18" s="1580"/>
      <c r="E18" s="1968">
        <v>182.88</v>
      </c>
      <c r="F18" s="1969"/>
      <c r="G18" s="1998"/>
      <c r="H18" s="1998"/>
      <c r="I18" s="1968">
        <v>234.54</v>
      </c>
      <c r="J18" s="1969"/>
      <c r="K18" s="1998"/>
      <c r="L18" s="1998"/>
      <c r="M18" s="1968">
        <v>36.72</v>
      </c>
      <c r="N18" s="1969"/>
      <c r="O18" s="1998"/>
      <c r="P18" s="1998"/>
      <c r="Q18" s="1968">
        <v>78.66</v>
      </c>
    </row>
    <row r="19" spans="1:19" s="267" customFormat="1" ht="15">
      <c r="A19" s="270">
        <v>5</v>
      </c>
      <c r="B19" s="1105"/>
      <c r="C19" s="1580"/>
      <c r="D19" s="1580"/>
      <c r="E19" s="1968">
        <v>203.04</v>
      </c>
      <c r="F19" s="1969"/>
      <c r="G19" s="1998"/>
      <c r="H19" s="1998"/>
      <c r="I19" s="1968">
        <v>260.28000000000003</v>
      </c>
      <c r="J19" s="1969"/>
      <c r="K19" s="1998"/>
      <c r="L19" s="1998"/>
      <c r="M19" s="1968">
        <v>41.94</v>
      </c>
      <c r="N19" s="1969"/>
      <c r="O19" s="1998"/>
      <c r="P19" s="1998"/>
      <c r="Q19" s="1968">
        <v>82.44</v>
      </c>
    </row>
    <row r="20" spans="1:19" s="267" customFormat="1" ht="15">
      <c r="A20" s="270">
        <v>6</v>
      </c>
      <c r="B20" s="1105"/>
      <c r="C20" s="1580"/>
      <c r="D20" s="1580"/>
      <c r="E20" s="1968">
        <v>233.82</v>
      </c>
      <c r="F20" s="1969"/>
      <c r="G20" s="1998"/>
      <c r="H20" s="1998"/>
      <c r="I20" s="1968">
        <v>312.65999999999997</v>
      </c>
      <c r="J20" s="1969"/>
      <c r="K20" s="1998"/>
      <c r="L20" s="1998"/>
      <c r="M20" s="1968">
        <v>43.56</v>
      </c>
      <c r="N20" s="1969"/>
      <c r="O20" s="1998"/>
      <c r="P20" s="1998"/>
      <c r="Q20" s="1968">
        <v>79.919999999999987</v>
      </c>
    </row>
    <row r="21" spans="1:19" s="267" customFormat="1" ht="15">
      <c r="A21" s="270">
        <v>7</v>
      </c>
      <c r="B21" s="1105"/>
      <c r="C21" s="1580"/>
      <c r="D21" s="1580"/>
      <c r="E21" s="1968">
        <v>311.03999999999996</v>
      </c>
      <c r="F21" s="1969"/>
      <c r="G21" s="1998"/>
      <c r="H21" s="1998"/>
      <c r="I21" s="1968">
        <v>366.84000000000003</v>
      </c>
      <c r="J21" s="1969"/>
      <c r="K21" s="1998"/>
      <c r="L21" s="1998"/>
      <c r="M21" s="1968">
        <v>62.28</v>
      </c>
      <c r="N21" s="1969"/>
      <c r="O21" s="1998"/>
      <c r="P21" s="1998"/>
      <c r="Q21" s="1968">
        <v>97.38</v>
      </c>
    </row>
    <row r="22" spans="1:19" s="267" customFormat="1" ht="15">
      <c r="A22" s="270">
        <v>8</v>
      </c>
      <c r="B22" s="1105"/>
      <c r="C22" s="1580"/>
      <c r="D22" s="1580"/>
      <c r="E22" s="1968">
        <v>327.42</v>
      </c>
      <c r="F22" s="1969"/>
      <c r="G22" s="1998"/>
      <c r="H22" s="1998"/>
      <c r="I22" s="1968">
        <v>392.40000000000003</v>
      </c>
      <c r="J22" s="1969"/>
      <c r="K22" s="1998"/>
      <c r="L22" s="1998"/>
      <c r="M22" s="1968">
        <v>56.879999999999995</v>
      </c>
      <c r="N22" s="1969"/>
      <c r="O22" s="1998"/>
      <c r="P22" s="1998"/>
      <c r="Q22" s="1968">
        <v>103.13999999999999</v>
      </c>
    </row>
    <row r="23" spans="1:19" s="267" customFormat="1" ht="15">
      <c r="A23" s="270">
        <v>9</v>
      </c>
      <c r="B23" s="1105"/>
      <c r="C23" s="1580"/>
      <c r="D23" s="1580"/>
      <c r="E23" s="1968">
        <v>315.53999999999996</v>
      </c>
      <c r="F23" s="1969"/>
      <c r="G23" s="1998"/>
      <c r="H23" s="1998"/>
      <c r="I23" s="1968">
        <v>402.65999999999997</v>
      </c>
      <c r="J23" s="1969"/>
      <c r="K23" s="1998"/>
      <c r="L23" s="1998"/>
      <c r="M23" s="1968">
        <v>46.26</v>
      </c>
      <c r="N23" s="1969"/>
      <c r="O23" s="1998"/>
      <c r="P23" s="1998"/>
      <c r="Q23" s="1968">
        <v>105.12</v>
      </c>
    </row>
    <row r="24" spans="1:19" s="267" customFormat="1" ht="15">
      <c r="A24" s="270">
        <v>10</v>
      </c>
      <c r="B24" s="1105"/>
      <c r="C24" s="1580"/>
      <c r="D24" s="1580"/>
      <c r="E24" s="1968">
        <v>306.89999999999998</v>
      </c>
      <c r="F24" s="1969"/>
      <c r="G24" s="1998"/>
      <c r="H24" s="1998"/>
      <c r="I24" s="1968">
        <v>392.22</v>
      </c>
      <c r="J24" s="1969"/>
      <c r="K24" s="1998"/>
      <c r="L24" s="1998"/>
      <c r="M24" s="1968">
        <v>62.1</v>
      </c>
      <c r="N24" s="1969"/>
      <c r="O24" s="1998"/>
      <c r="P24" s="1998"/>
      <c r="Q24" s="1968">
        <v>100.44</v>
      </c>
    </row>
    <row r="25" spans="1:19" s="267" customFormat="1" ht="15">
      <c r="A25" s="270">
        <v>11</v>
      </c>
      <c r="B25" s="1105"/>
      <c r="C25" s="1580"/>
      <c r="D25" s="1580"/>
      <c r="E25" s="1968">
        <v>302.94</v>
      </c>
      <c r="F25" s="1969"/>
      <c r="G25" s="1998"/>
      <c r="H25" s="1998"/>
      <c r="I25" s="1968">
        <v>396.18</v>
      </c>
      <c r="J25" s="1969"/>
      <c r="K25" s="1998"/>
      <c r="L25" s="1998"/>
      <c r="M25" s="1968">
        <v>66.960000000000008</v>
      </c>
      <c r="N25" s="1969"/>
      <c r="O25" s="1998"/>
      <c r="P25" s="1998"/>
      <c r="Q25" s="1968">
        <v>100.08</v>
      </c>
    </row>
    <row r="26" spans="1:19" s="267" customFormat="1" ht="15">
      <c r="A26" s="270">
        <v>12</v>
      </c>
      <c r="B26" s="1105"/>
      <c r="C26" s="1580"/>
      <c r="D26" s="1580"/>
      <c r="E26" s="1968">
        <v>286.56</v>
      </c>
      <c r="F26" s="1969"/>
      <c r="G26" s="1998"/>
      <c r="H26" s="1998"/>
      <c r="I26" s="1968">
        <v>392.76</v>
      </c>
      <c r="J26" s="1969"/>
      <c r="K26" s="1998"/>
      <c r="L26" s="1998"/>
      <c r="M26" s="1968">
        <v>62.64</v>
      </c>
      <c r="N26" s="1969"/>
      <c r="O26" s="1998"/>
      <c r="P26" s="1998"/>
      <c r="Q26" s="1968">
        <v>95.22</v>
      </c>
    </row>
    <row r="27" spans="1:19" s="267" customFormat="1" ht="15">
      <c r="A27" s="270">
        <v>13</v>
      </c>
      <c r="B27" s="1105"/>
      <c r="C27" s="1580"/>
      <c r="D27" s="1580"/>
      <c r="E27" s="1968">
        <v>282.24</v>
      </c>
      <c r="F27" s="1969"/>
      <c r="G27" s="1998"/>
      <c r="H27" s="1998"/>
      <c r="I27" s="1968">
        <v>384.65999999999997</v>
      </c>
      <c r="J27" s="1969"/>
      <c r="K27" s="1998"/>
      <c r="L27" s="1998"/>
      <c r="M27" s="1968">
        <v>56.16</v>
      </c>
      <c r="N27" s="1969"/>
      <c r="O27" s="1998"/>
      <c r="P27" s="1998"/>
      <c r="Q27" s="1968">
        <v>91.44</v>
      </c>
    </row>
    <row r="28" spans="1:19" s="267" customFormat="1" ht="15">
      <c r="A28" s="270">
        <v>14</v>
      </c>
      <c r="B28" s="1105"/>
      <c r="C28" s="1580"/>
      <c r="D28" s="1580"/>
      <c r="E28" s="1968">
        <v>277.02</v>
      </c>
      <c r="F28" s="1969"/>
      <c r="G28" s="1998"/>
      <c r="H28" s="1998"/>
      <c r="I28" s="1968">
        <v>398.34</v>
      </c>
      <c r="J28" s="1969"/>
      <c r="K28" s="1998"/>
      <c r="L28" s="1998"/>
      <c r="M28" s="1968">
        <v>57.78</v>
      </c>
      <c r="N28" s="1969"/>
      <c r="O28" s="1998"/>
      <c r="P28" s="1998"/>
      <c r="Q28" s="1968">
        <v>89.1</v>
      </c>
    </row>
    <row r="29" spans="1:19" s="267" customFormat="1" ht="15">
      <c r="A29" s="270">
        <v>15</v>
      </c>
      <c r="B29" s="1105"/>
      <c r="C29" s="1580"/>
      <c r="D29" s="1580"/>
      <c r="E29" s="1968">
        <v>271.62</v>
      </c>
      <c r="F29" s="1969"/>
      <c r="G29" s="1998"/>
      <c r="H29" s="1998"/>
      <c r="I29" s="1968">
        <v>428.22</v>
      </c>
      <c r="J29" s="1969"/>
      <c r="K29" s="1998"/>
      <c r="L29" s="1998"/>
      <c r="M29" s="1968">
        <v>64.260000000000005</v>
      </c>
      <c r="N29" s="1969"/>
      <c r="O29" s="1998"/>
      <c r="P29" s="1998"/>
      <c r="Q29" s="1968">
        <v>101.88</v>
      </c>
    </row>
    <row r="30" spans="1:19" s="267" customFormat="1" ht="15">
      <c r="A30" s="270">
        <v>16</v>
      </c>
      <c r="B30" s="1105"/>
      <c r="C30" s="1580"/>
      <c r="D30" s="1580"/>
      <c r="E30" s="1968">
        <v>230.04</v>
      </c>
      <c r="F30" s="1969"/>
      <c r="G30" s="1998"/>
      <c r="H30" s="1998"/>
      <c r="I30" s="1968">
        <v>448.74</v>
      </c>
      <c r="J30" s="1969"/>
      <c r="K30" s="1998"/>
      <c r="L30" s="1998"/>
      <c r="M30" s="1968">
        <v>45.179999999999993</v>
      </c>
      <c r="N30" s="1969"/>
      <c r="O30" s="1998"/>
      <c r="P30" s="1998"/>
      <c r="Q30" s="1968">
        <v>98.639999999999986</v>
      </c>
    </row>
    <row r="31" spans="1:19" s="271" customFormat="1" ht="15">
      <c r="A31" s="270">
        <v>17</v>
      </c>
      <c r="B31" s="1105"/>
      <c r="C31" s="1580"/>
      <c r="D31" s="1580"/>
      <c r="E31" s="1968">
        <v>213.3</v>
      </c>
      <c r="F31" s="1969"/>
      <c r="G31" s="1998"/>
      <c r="H31" s="1998"/>
      <c r="I31" s="1968">
        <v>465.48</v>
      </c>
      <c r="J31" s="1969"/>
      <c r="K31" s="1998"/>
      <c r="L31" s="1998"/>
      <c r="M31" s="1968">
        <v>37.08</v>
      </c>
      <c r="N31" s="1969"/>
      <c r="O31" s="1998"/>
      <c r="P31" s="1998"/>
      <c r="Q31" s="1968">
        <v>91.62</v>
      </c>
      <c r="S31" s="267"/>
    </row>
    <row r="32" spans="1:19" s="271" customFormat="1" ht="15">
      <c r="A32" s="270">
        <v>18</v>
      </c>
      <c r="B32" s="1105"/>
      <c r="C32" s="1580"/>
      <c r="D32" s="1580"/>
      <c r="E32" s="1968">
        <v>221.03999999999996</v>
      </c>
      <c r="F32" s="1969"/>
      <c r="G32" s="1998"/>
      <c r="H32" s="1998"/>
      <c r="I32" s="1968">
        <v>495.9</v>
      </c>
      <c r="J32" s="1969"/>
      <c r="K32" s="1998"/>
      <c r="L32" s="1998"/>
      <c r="M32" s="1968">
        <v>40.14</v>
      </c>
      <c r="N32" s="1969"/>
      <c r="O32" s="1998"/>
      <c r="P32" s="1998"/>
      <c r="Q32" s="1968">
        <v>96.3</v>
      </c>
      <c r="S32" s="267"/>
    </row>
    <row r="33" spans="1:33" s="271" customFormat="1" ht="15">
      <c r="A33" s="270">
        <v>19</v>
      </c>
      <c r="B33" s="1105"/>
      <c r="C33" s="1580"/>
      <c r="D33" s="1580"/>
      <c r="E33" s="1968">
        <v>228.06</v>
      </c>
      <c r="F33" s="1969"/>
      <c r="G33" s="1998"/>
      <c r="H33" s="1998"/>
      <c r="I33" s="1968">
        <v>505.8</v>
      </c>
      <c r="J33" s="1969"/>
      <c r="K33" s="1998"/>
      <c r="L33" s="1998"/>
      <c r="M33" s="1968">
        <v>51.12</v>
      </c>
      <c r="N33" s="1969"/>
      <c r="O33" s="1998"/>
      <c r="P33" s="1998"/>
      <c r="Q33" s="1968">
        <v>97.02</v>
      </c>
      <c r="S33" s="267"/>
    </row>
    <row r="34" spans="1:33" s="271" customFormat="1" ht="15">
      <c r="A34" s="270">
        <v>20</v>
      </c>
      <c r="B34" s="1105"/>
      <c r="C34" s="1580"/>
      <c r="D34" s="1580"/>
      <c r="E34" s="1968">
        <v>219.78</v>
      </c>
      <c r="F34" s="1969"/>
      <c r="G34" s="1998"/>
      <c r="H34" s="1998"/>
      <c r="I34" s="1968">
        <v>502.20000000000005</v>
      </c>
      <c r="J34" s="1969"/>
      <c r="K34" s="1998"/>
      <c r="L34" s="1998"/>
      <c r="M34" s="1968">
        <v>41.58</v>
      </c>
      <c r="N34" s="1969"/>
      <c r="O34" s="1998"/>
      <c r="P34" s="1998"/>
      <c r="Q34" s="1968">
        <v>96.66</v>
      </c>
      <c r="S34" s="267"/>
    </row>
    <row r="35" spans="1:33" s="271" customFormat="1" ht="15">
      <c r="A35" s="270">
        <v>21</v>
      </c>
      <c r="B35" s="1105"/>
      <c r="C35" s="1580"/>
      <c r="D35" s="1580"/>
      <c r="E35" s="1968">
        <v>196.2</v>
      </c>
      <c r="F35" s="1969"/>
      <c r="G35" s="1998"/>
      <c r="H35" s="1998"/>
      <c r="I35" s="1968">
        <v>454.5</v>
      </c>
      <c r="J35" s="1969"/>
      <c r="K35" s="1998"/>
      <c r="L35" s="1998"/>
      <c r="M35" s="1968">
        <v>33.299999999999997</v>
      </c>
      <c r="N35" s="1969"/>
      <c r="O35" s="1998"/>
      <c r="P35" s="1998"/>
      <c r="Q35" s="1968">
        <v>93.6</v>
      </c>
      <c r="S35" s="267"/>
    </row>
    <row r="36" spans="1:33" s="271" customFormat="1" ht="15">
      <c r="A36" s="270">
        <v>22</v>
      </c>
      <c r="B36" s="1105"/>
      <c r="C36" s="1580"/>
      <c r="D36" s="1580"/>
      <c r="E36" s="1968">
        <v>181.8</v>
      </c>
      <c r="F36" s="1969"/>
      <c r="G36" s="1998"/>
      <c r="H36" s="1998"/>
      <c r="I36" s="1968">
        <v>402.65999999999997</v>
      </c>
      <c r="J36" s="1969"/>
      <c r="K36" s="1998"/>
      <c r="L36" s="1998"/>
      <c r="M36" s="1968">
        <v>32.760000000000005</v>
      </c>
      <c r="N36" s="1969"/>
      <c r="O36" s="1998"/>
      <c r="P36" s="1998"/>
      <c r="Q36" s="1968">
        <v>90.36</v>
      </c>
      <c r="S36" s="267"/>
    </row>
    <row r="37" spans="1:33" s="271" customFormat="1" ht="15">
      <c r="A37" s="270">
        <v>23</v>
      </c>
      <c r="B37" s="1105"/>
      <c r="C37" s="1580"/>
      <c r="D37" s="1580"/>
      <c r="E37" s="1968">
        <v>162</v>
      </c>
      <c r="F37" s="1969"/>
      <c r="G37" s="1998"/>
      <c r="H37" s="1998"/>
      <c r="I37" s="1968">
        <v>323.81999999999994</v>
      </c>
      <c r="J37" s="1969"/>
      <c r="K37" s="1998"/>
      <c r="L37" s="1998"/>
      <c r="M37" s="1968">
        <v>40.32</v>
      </c>
      <c r="N37" s="1969"/>
      <c r="O37" s="1998"/>
      <c r="P37" s="1998"/>
      <c r="Q37" s="1968">
        <v>87.48</v>
      </c>
      <c r="S37" s="267"/>
    </row>
    <row r="38" spans="1:33" s="271" customFormat="1" ht="15">
      <c r="A38" s="270" t="s">
        <v>19</v>
      </c>
      <c r="B38" s="1170"/>
      <c r="C38" s="1581"/>
      <c r="D38" s="1581"/>
      <c r="E38" s="1582">
        <f>SUM(E14:E37)</f>
        <v>5522.2200000000012</v>
      </c>
      <c r="F38" s="1581"/>
      <c r="G38" s="1581"/>
      <c r="H38" s="1581"/>
      <c r="I38" s="1582">
        <f>SUM(I14:I37)</f>
        <v>8913.9599999999991</v>
      </c>
      <c r="J38" s="1581"/>
      <c r="K38" s="1581"/>
      <c r="L38" s="1581"/>
      <c r="M38" s="1582">
        <f>SUM(M14:M37)</f>
        <v>1132.0199999999998</v>
      </c>
      <c r="N38" s="1581"/>
      <c r="O38" s="1581"/>
      <c r="P38" s="1581"/>
      <c r="Q38" s="1582">
        <f>SUM(Q14:Q37)</f>
        <v>2204.64</v>
      </c>
    </row>
    <row r="39" spans="1:33" s="261" customFormat="1" ht="12.75" customHeight="1">
      <c r="A39" s="261" t="s">
        <v>20</v>
      </c>
      <c r="R39" s="1002"/>
      <c r="S39" s="1002"/>
      <c r="T39" s="1002"/>
      <c r="U39" s="1002"/>
      <c r="V39" s="1002"/>
      <c r="W39" s="1002"/>
      <c r="X39" s="1002"/>
      <c r="Y39" s="1002"/>
      <c r="Z39" s="1002"/>
      <c r="AA39" s="1002"/>
      <c r="AB39" s="1002"/>
      <c r="AC39" s="1002"/>
      <c r="AD39" s="1002"/>
      <c r="AE39" s="1002"/>
      <c r="AF39" s="1002"/>
      <c r="AG39" s="1002"/>
    </row>
    <row r="40" spans="1:33" s="261" customFormat="1" ht="12.75" customHeight="1">
      <c r="A40" s="261" t="s">
        <v>21</v>
      </c>
      <c r="R40" s="1002"/>
      <c r="S40" s="1002"/>
      <c r="T40" s="1002"/>
      <c r="U40" s="1002"/>
      <c r="V40" s="1002"/>
      <c r="W40" s="1002"/>
      <c r="X40" s="1002"/>
      <c r="Y40" s="1002"/>
      <c r="Z40" s="1002"/>
      <c r="AA40" s="1002"/>
      <c r="AB40" s="1002"/>
      <c r="AC40" s="1002"/>
      <c r="AD40" s="1002"/>
      <c r="AE40" s="1002"/>
      <c r="AF40" s="1002"/>
      <c r="AG40" s="1002"/>
    </row>
    <row r="41" spans="1:33">
      <c r="A41" s="261" t="s">
        <v>563</v>
      </c>
      <c r="K41" s="261"/>
      <c r="L41" s="261"/>
      <c r="M41" s="261"/>
      <c r="N41" s="261"/>
      <c r="O41" s="261"/>
      <c r="P41" s="261"/>
      <c r="Q41" s="261"/>
      <c r="R41" s="1003"/>
      <c r="S41" s="1003"/>
      <c r="T41" s="1003"/>
      <c r="U41" s="1003"/>
      <c r="V41" s="1003"/>
      <c r="W41" s="1003"/>
      <c r="X41" s="1003"/>
      <c r="Y41" s="1003"/>
      <c r="Z41" s="1003"/>
      <c r="AA41" s="1003"/>
      <c r="AB41" s="1003"/>
      <c r="AC41" s="1003"/>
      <c r="AD41" s="1003"/>
      <c r="AE41" s="1003"/>
      <c r="AF41" s="1003"/>
      <c r="AG41" s="1003"/>
    </row>
    <row r="42" spans="1:33">
      <c r="A42" s="261" t="s">
        <v>23</v>
      </c>
      <c r="R42" s="1003"/>
      <c r="S42" s="1003"/>
      <c r="T42" s="1003"/>
      <c r="U42" s="1003"/>
      <c r="V42" s="1003"/>
      <c r="W42" s="1003"/>
      <c r="X42" s="1003"/>
      <c r="Y42" s="1003"/>
      <c r="Z42" s="1003"/>
      <c r="AA42" s="1003"/>
      <c r="AB42" s="1003"/>
      <c r="AC42" s="1003"/>
      <c r="AD42" s="1003"/>
      <c r="AE42" s="1003"/>
      <c r="AF42" s="1003"/>
      <c r="AG42" s="1003"/>
    </row>
    <row r="43" spans="1:33">
      <c r="R43" s="1003"/>
      <c r="S43" s="1003"/>
      <c r="T43" s="1003"/>
      <c r="U43" s="1003"/>
      <c r="V43" s="1003"/>
      <c r="W43" s="1003"/>
      <c r="X43" s="1003"/>
      <c r="Y43" s="1003"/>
      <c r="Z43" s="1003"/>
      <c r="AA43" s="1003"/>
      <c r="AB43" s="1003"/>
      <c r="AC43" s="1003"/>
      <c r="AD43" s="1003"/>
      <c r="AE43" s="1003"/>
      <c r="AF43" s="1003"/>
      <c r="AG43" s="1003"/>
    </row>
  </sheetData>
  <mergeCells count="17">
    <mergeCell ref="B1:F1"/>
    <mergeCell ref="B2:F2"/>
    <mergeCell ref="A6:Q6"/>
    <mergeCell ref="A7:Q7"/>
    <mergeCell ref="B5:C5"/>
    <mergeCell ref="B4:C4"/>
    <mergeCell ref="B10:E10"/>
    <mergeCell ref="F10:I10"/>
    <mergeCell ref="A9:A12"/>
    <mergeCell ref="B9:I9"/>
    <mergeCell ref="J9:Q9"/>
    <mergeCell ref="J11:K11"/>
    <mergeCell ref="B11:C11"/>
    <mergeCell ref="F11:G11"/>
    <mergeCell ref="N11:O11"/>
    <mergeCell ref="N10:Q10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286" customWidth="1"/>
    <col min="2" max="3" width="11.28515625" style="286" customWidth="1"/>
    <col min="4" max="4" width="11.28515625" style="286" hidden="1" customWidth="1"/>
    <col min="5" max="7" width="11.28515625" style="286" customWidth="1"/>
    <col min="8" max="8" width="11.28515625" style="286" hidden="1" customWidth="1"/>
    <col min="9" max="11" width="11.28515625" style="286" customWidth="1"/>
    <col min="12" max="12" width="11.28515625" style="286" hidden="1" customWidth="1"/>
    <col min="13" max="15" width="11.28515625" style="286" customWidth="1"/>
    <col min="16" max="16" width="11.28515625" style="286" hidden="1" customWidth="1"/>
    <col min="17" max="17" width="11.28515625" style="286" customWidth="1"/>
    <col min="18" max="16384" width="9.140625" style="286"/>
  </cols>
  <sheetData>
    <row r="1" spans="1:33" s="273" customFormat="1" ht="18.75" customHeight="1">
      <c r="B1" s="2445" t="s">
        <v>405</v>
      </c>
      <c r="C1" s="2087"/>
      <c r="D1" s="2087"/>
      <c r="E1" s="2087"/>
      <c r="F1" s="2087"/>
      <c r="G1" s="799" t="s">
        <v>171</v>
      </c>
      <c r="I1" s="2444" t="s">
        <v>290</v>
      </c>
      <c r="J1" s="2444"/>
      <c r="K1" s="2444"/>
      <c r="L1" s="2444"/>
      <c r="M1" s="2444"/>
      <c r="N1" s="2444"/>
      <c r="O1" s="2444"/>
      <c r="P1" s="2444"/>
      <c r="Q1" s="2444"/>
      <c r="R1" s="274"/>
      <c r="S1" s="274"/>
      <c r="T1" s="274"/>
      <c r="U1" s="274"/>
      <c r="V1" s="1000"/>
      <c r="W1" s="1000"/>
      <c r="X1" s="1000"/>
      <c r="Y1" s="1000"/>
      <c r="Z1" s="1000"/>
      <c r="AA1" s="1000"/>
      <c r="AB1" s="1000"/>
      <c r="AC1" s="1000"/>
      <c r="AD1" s="1000"/>
      <c r="AE1" s="1000"/>
      <c r="AF1" s="1000"/>
      <c r="AG1" s="1000"/>
    </row>
    <row r="2" spans="1:33" s="273" customFormat="1" ht="10.5" customHeight="1">
      <c r="B2" s="2446" t="s">
        <v>1</v>
      </c>
      <c r="C2" s="2094"/>
      <c r="D2" s="2094"/>
      <c r="E2" s="2094"/>
      <c r="F2" s="2094"/>
      <c r="N2" s="858" t="s">
        <v>2</v>
      </c>
      <c r="O2" s="275"/>
      <c r="P2" s="275"/>
      <c r="Q2" s="275"/>
      <c r="R2" s="1000"/>
      <c r="S2" s="1000"/>
      <c r="T2" s="1000"/>
      <c r="U2" s="1000"/>
      <c r="V2" s="1000"/>
      <c r="W2" s="1000"/>
      <c r="X2" s="1000"/>
      <c r="Y2" s="1000"/>
      <c r="Z2" s="1000"/>
      <c r="AA2" s="1000"/>
      <c r="AB2" s="1000"/>
      <c r="AC2" s="1000"/>
      <c r="AD2" s="1000"/>
      <c r="AE2" s="1000"/>
      <c r="AF2" s="1000"/>
      <c r="AG2" s="1000"/>
    </row>
    <row r="3" spans="1:33" s="273" customFormat="1" ht="13.5" customHeight="1">
      <c r="N3" s="273" t="s">
        <v>3</v>
      </c>
      <c r="R3" s="1000"/>
      <c r="S3" s="1000"/>
      <c r="T3" s="1000"/>
      <c r="U3" s="1000"/>
      <c r="V3" s="1000"/>
      <c r="W3" s="1000"/>
      <c r="X3" s="1000"/>
      <c r="Y3" s="1000"/>
      <c r="Z3" s="1000"/>
      <c r="AA3" s="1000"/>
      <c r="AB3" s="1000"/>
      <c r="AC3" s="1000"/>
      <c r="AD3" s="1000"/>
      <c r="AE3" s="1000"/>
      <c r="AF3" s="1000"/>
      <c r="AG3" s="1000"/>
    </row>
    <row r="4" spans="1:33" s="273" customFormat="1" ht="15" customHeight="1">
      <c r="B4" s="2449" t="s">
        <v>4</v>
      </c>
      <c r="C4" s="2087"/>
      <c r="D4" s="276"/>
      <c r="E4" s="1000"/>
      <c r="F4" s="1000"/>
      <c r="G4" s="1000"/>
      <c r="H4" s="1000"/>
      <c r="I4" s="859" t="s">
        <v>5</v>
      </c>
      <c r="J4" s="275"/>
      <c r="K4" s="275"/>
      <c r="L4" s="275"/>
      <c r="O4" s="277" t="s">
        <v>67</v>
      </c>
      <c r="R4" s="1000"/>
      <c r="S4" s="1000"/>
      <c r="T4" s="1000"/>
      <c r="U4" s="1000"/>
      <c r="V4" s="1000"/>
      <c r="W4" s="1000"/>
      <c r="X4" s="1000"/>
      <c r="Y4" s="1000"/>
      <c r="Z4" s="1000"/>
      <c r="AA4" s="1000"/>
      <c r="AB4" s="1000"/>
      <c r="AC4" s="1000"/>
      <c r="AD4" s="1000"/>
      <c r="AE4" s="1000"/>
      <c r="AF4" s="1000"/>
      <c r="AG4" s="1000"/>
    </row>
    <row r="5" spans="1:33" s="273" customFormat="1" ht="9.75" customHeight="1">
      <c r="B5" s="2441"/>
      <c r="C5" s="2085"/>
      <c r="D5" s="275"/>
      <c r="E5" s="275"/>
      <c r="R5" s="1000"/>
      <c r="S5" s="1000"/>
      <c r="T5" s="1000"/>
      <c r="U5" s="1000"/>
      <c r="V5" s="1000"/>
      <c r="W5" s="1000"/>
      <c r="X5" s="1000"/>
      <c r="Y5" s="1000"/>
      <c r="Z5" s="1000"/>
      <c r="AA5" s="1000"/>
      <c r="AB5" s="1000"/>
      <c r="AC5" s="1000"/>
      <c r="AD5" s="1000"/>
      <c r="AE5" s="1000"/>
      <c r="AF5" s="1000"/>
      <c r="AG5" s="1000"/>
    </row>
    <row r="6" spans="1:33" s="273" customFormat="1" ht="12" customHeight="1">
      <c r="A6" s="2447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1000"/>
      <c r="S6" s="1000"/>
      <c r="T6" s="1000"/>
      <c r="U6" s="1000"/>
      <c r="V6" s="1000"/>
      <c r="W6" s="1000"/>
      <c r="X6" s="1000"/>
      <c r="Y6" s="1000"/>
      <c r="Z6" s="1000"/>
      <c r="AA6" s="1000"/>
      <c r="AB6" s="1000"/>
      <c r="AC6" s="1000"/>
      <c r="AD6" s="1000"/>
      <c r="AE6" s="1000"/>
      <c r="AF6" s="1000"/>
      <c r="AG6" s="1000"/>
    </row>
    <row r="7" spans="1:33" s="273" customFormat="1" ht="15.75">
      <c r="A7" s="244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1000"/>
      <c r="S7" s="1000"/>
      <c r="T7" s="1000"/>
      <c r="U7" s="1000"/>
      <c r="V7" s="1000"/>
      <c r="W7" s="1000"/>
      <c r="X7" s="1000"/>
      <c r="Y7" s="1000"/>
      <c r="Z7" s="1000"/>
      <c r="AA7" s="1000"/>
      <c r="AB7" s="1000"/>
      <c r="AC7" s="1000"/>
      <c r="AD7" s="1000"/>
      <c r="AE7" s="1000"/>
      <c r="AF7" s="1000"/>
      <c r="AG7" s="1000"/>
    </row>
    <row r="8" spans="1:33" s="273" customFormat="1" ht="9" customHeight="1">
      <c r="A8" s="1255" t="s">
        <v>326</v>
      </c>
      <c r="B8" s="1255" t="s">
        <v>327</v>
      </c>
      <c r="R8" s="1000"/>
      <c r="S8" s="1000"/>
      <c r="T8" s="1000"/>
      <c r="U8" s="1000"/>
      <c r="V8" s="1000"/>
      <c r="W8" s="1000"/>
      <c r="X8" s="1000"/>
      <c r="Y8" s="1000"/>
      <c r="Z8" s="1000"/>
      <c r="AA8" s="1000"/>
      <c r="AB8" s="1000"/>
      <c r="AC8" s="1000"/>
      <c r="AD8" s="1000"/>
      <c r="AE8" s="1000"/>
      <c r="AF8" s="1000"/>
      <c r="AG8" s="1000"/>
    </row>
    <row r="9" spans="1:33" s="273" customFormat="1">
      <c r="A9" s="2450" t="s">
        <v>9</v>
      </c>
      <c r="B9" s="2448" t="s">
        <v>10</v>
      </c>
      <c r="C9" s="2430"/>
      <c r="D9" s="2430"/>
      <c r="E9" s="2430"/>
      <c r="F9" s="2430"/>
      <c r="G9" s="2430"/>
      <c r="H9" s="2430"/>
      <c r="I9" s="2431"/>
      <c r="J9" s="2448" t="s">
        <v>11</v>
      </c>
      <c r="K9" s="2430"/>
      <c r="L9" s="2430"/>
      <c r="M9" s="2430"/>
      <c r="N9" s="2430"/>
      <c r="O9" s="2430"/>
      <c r="P9" s="2430"/>
      <c r="Q9" s="2431"/>
      <c r="R9" s="1000"/>
      <c r="S9" s="1000"/>
      <c r="T9" s="1000"/>
      <c r="U9" s="1000"/>
      <c r="V9" s="1000"/>
      <c r="W9" s="1000"/>
      <c r="X9" s="1000"/>
      <c r="Y9" s="1000"/>
      <c r="Z9" s="1000"/>
      <c r="AA9" s="1000"/>
      <c r="AB9" s="1000"/>
      <c r="AC9" s="1000"/>
      <c r="AD9" s="1000"/>
      <c r="AE9" s="1000"/>
      <c r="AF9" s="1000"/>
      <c r="AG9" s="1000"/>
    </row>
    <row r="10" spans="1:33" s="273" customFormat="1">
      <c r="A10" s="2427"/>
      <c r="B10" s="2443" t="s">
        <v>68</v>
      </c>
      <c r="C10" s="2101"/>
      <c r="D10" s="2101"/>
      <c r="E10" s="2102"/>
      <c r="F10" s="2443" t="s">
        <v>69</v>
      </c>
      <c r="G10" s="2101"/>
      <c r="H10" s="2101"/>
      <c r="I10" s="2102"/>
      <c r="J10" s="2443" t="s">
        <v>68</v>
      </c>
      <c r="K10" s="2101"/>
      <c r="L10" s="2101"/>
      <c r="M10" s="2102"/>
      <c r="N10" s="2443" t="s">
        <v>69</v>
      </c>
      <c r="O10" s="2101"/>
      <c r="P10" s="2101"/>
      <c r="Q10" s="2102"/>
      <c r="R10" s="1000"/>
      <c r="S10" s="1000"/>
      <c r="T10" s="1000"/>
      <c r="U10" s="1000"/>
      <c r="V10" s="1000"/>
      <c r="W10" s="1000"/>
      <c r="X10" s="1000"/>
      <c r="Y10" s="1000"/>
      <c r="Z10" s="1000"/>
      <c r="AA10" s="1000"/>
      <c r="AB10" s="1000"/>
      <c r="AC10" s="1000"/>
      <c r="AD10" s="1000"/>
      <c r="AE10" s="1000"/>
      <c r="AF10" s="1000"/>
      <c r="AG10" s="1000"/>
    </row>
    <row r="11" spans="1:33" s="273" customFormat="1">
      <c r="A11" s="2427"/>
      <c r="B11" s="2443" t="s">
        <v>14</v>
      </c>
      <c r="C11" s="2101"/>
      <c r="E11" s="279">
        <v>2400</v>
      </c>
      <c r="F11" s="2443" t="s">
        <v>14</v>
      </c>
      <c r="G11" s="2101"/>
      <c r="H11" s="278"/>
      <c r="I11" s="279">
        <v>2400</v>
      </c>
      <c r="J11" s="2443" t="s">
        <v>14</v>
      </c>
      <c r="K11" s="2101"/>
      <c r="L11" s="278"/>
      <c r="M11" s="279">
        <f>E11</f>
        <v>2400</v>
      </c>
      <c r="N11" s="2443" t="s">
        <v>14</v>
      </c>
      <c r="O11" s="2101"/>
      <c r="P11" s="278"/>
      <c r="Q11" s="279">
        <f>I11</f>
        <v>2400</v>
      </c>
      <c r="R11" s="1000"/>
      <c r="S11" s="1000"/>
      <c r="T11" s="1000"/>
      <c r="U11" s="1000"/>
      <c r="V11" s="1000"/>
      <c r="W11" s="1000"/>
      <c r="X11" s="1000"/>
      <c r="Y11" s="1000"/>
      <c r="Z11" s="1000"/>
      <c r="AA11" s="1000"/>
      <c r="AB11" s="1000"/>
      <c r="AC11" s="1000"/>
      <c r="AD11" s="1000"/>
      <c r="AE11" s="1000"/>
      <c r="AF11" s="1000"/>
      <c r="AG11" s="1000"/>
    </row>
    <row r="12" spans="1:33" s="281" customFormat="1" ht="35.25" customHeight="1">
      <c r="A12" s="2428"/>
      <c r="B12" s="280" t="s">
        <v>16</v>
      </c>
      <c r="C12" s="280" t="s">
        <v>17</v>
      </c>
      <c r="D12" s="280"/>
      <c r="E12" s="280" t="s">
        <v>18</v>
      </c>
      <c r="F12" s="280" t="s">
        <v>16</v>
      </c>
      <c r="G12" s="280" t="s">
        <v>17</v>
      </c>
      <c r="H12" s="280"/>
      <c r="I12" s="280" t="s">
        <v>18</v>
      </c>
      <c r="J12" s="280" t="s">
        <v>16</v>
      </c>
      <c r="K12" s="280" t="s">
        <v>17</v>
      </c>
      <c r="L12" s="280"/>
      <c r="M12" s="280" t="s">
        <v>18</v>
      </c>
      <c r="N12" s="280" t="s">
        <v>16</v>
      </c>
      <c r="O12" s="280" t="s">
        <v>17</v>
      </c>
      <c r="P12" s="280"/>
      <c r="Q12" s="280" t="s">
        <v>18</v>
      </c>
    </row>
    <row r="13" spans="1:33" s="283" customFormat="1" ht="11.25">
      <c r="A13" s="282">
        <v>1</v>
      </c>
      <c r="B13" s="282">
        <v>2</v>
      </c>
      <c r="C13" s="282">
        <v>3</v>
      </c>
      <c r="D13" s="282"/>
      <c r="E13" s="282">
        <v>4</v>
      </c>
      <c r="F13" s="282">
        <v>5</v>
      </c>
      <c r="G13" s="282">
        <v>6</v>
      </c>
      <c r="H13" s="282"/>
      <c r="I13" s="282">
        <v>7</v>
      </c>
      <c r="J13" s="282">
        <v>8</v>
      </c>
      <c r="K13" s="282">
        <v>9</v>
      </c>
      <c r="L13" s="282"/>
      <c r="M13" s="282">
        <v>10</v>
      </c>
      <c r="N13" s="282">
        <v>11</v>
      </c>
      <c r="O13" s="282">
        <v>12</v>
      </c>
      <c r="P13" s="282"/>
      <c r="Q13" s="282">
        <v>13</v>
      </c>
    </row>
    <row r="14" spans="1:33" s="281" customFormat="1" ht="15">
      <c r="A14" s="284">
        <v>0</v>
      </c>
      <c r="B14" s="1105"/>
      <c r="C14" s="1590"/>
      <c r="D14" s="1590"/>
      <c r="E14" s="1968">
        <v>377.28</v>
      </c>
      <c r="F14" s="1969"/>
      <c r="G14" s="1999"/>
      <c r="H14" s="1999"/>
      <c r="I14" s="1968">
        <v>393.12</v>
      </c>
      <c r="J14" s="1969"/>
      <c r="K14" s="1999"/>
      <c r="L14" s="1999"/>
      <c r="M14" s="1968">
        <v>137.52000000000001</v>
      </c>
      <c r="N14" s="1969"/>
      <c r="O14" s="1999"/>
      <c r="P14" s="1999"/>
      <c r="Q14" s="1968">
        <v>132.24</v>
      </c>
    </row>
    <row r="15" spans="1:33" s="1422" customFormat="1" ht="15">
      <c r="A15" s="1421">
        <v>1</v>
      </c>
      <c r="B15" s="1105"/>
      <c r="C15" s="1590"/>
      <c r="D15" s="1590"/>
      <c r="E15" s="1968">
        <v>349.91999999999996</v>
      </c>
      <c r="F15" s="1969"/>
      <c r="G15" s="1999"/>
      <c r="H15" s="1999"/>
      <c r="I15" s="1968">
        <v>367.91999999999996</v>
      </c>
      <c r="J15" s="1969"/>
      <c r="K15" s="1999"/>
      <c r="L15" s="1999"/>
      <c r="M15" s="1968">
        <v>131.52000000000001</v>
      </c>
      <c r="N15" s="1969"/>
      <c r="O15" s="1999"/>
      <c r="P15" s="1999"/>
      <c r="Q15" s="1968">
        <v>131.27999999999997</v>
      </c>
    </row>
    <row r="16" spans="1:33" s="281" customFormat="1" ht="15">
      <c r="A16" s="284">
        <v>2</v>
      </c>
      <c r="B16" s="1105"/>
      <c r="C16" s="1590"/>
      <c r="D16" s="1590"/>
      <c r="E16" s="1968">
        <v>334.8</v>
      </c>
      <c r="F16" s="1969"/>
      <c r="G16" s="1999"/>
      <c r="H16" s="1999"/>
      <c r="I16" s="1968">
        <v>356.4</v>
      </c>
      <c r="J16" s="1969"/>
      <c r="K16" s="1999"/>
      <c r="L16" s="1999"/>
      <c r="M16" s="1968">
        <v>130.56</v>
      </c>
      <c r="N16" s="1969"/>
      <c r="O16" s="1999"/>
      <c r="P16" s="1999"/>
      <c r="Q16" s="1968">
        <v>130.56</v>
      </c>
    </row>
    <row r="17" spans="1:19" s="281" customFormat="1" ht="15">
      <c r="A17" s="284">
        <v>3</v>
      </c>
      <c r="B17" s="1105"/>
      <c r="C17" s="1590"/>
      <c r="D17" s="1590"/>
      <c r="E17" s="1968">
        <v>323.03999999999996</v>
      </c>
      <c r="F17" s="1969"/>
      <c r="G17" s="1999"/>
      <c r="H17" s="1999"/>
      <c r="I17" s="1968">
        <v>349.68</v>
      </c>
      <c r="J17" s="1969"/>
      <c r="K17" s="1999"/>
      <c r="L17" s="1999"/>
      <c r="M17" s="1968">
        <v>126.48</v>
      </c>
      <c r="N17" s="1969"/>
      <c r="O17" s="1999"/>
      <c r="P17" s="1999"/>
      <c r="Q17" s="1968">
        <v>127.2</v>
      </c>
    </row>
    <row r="18" spans="1:19" s="281" customFormat="1" ht="15">
      <c r="A18" s="284">
        <v>4</v>
      </c>
      <c r="B18" s="1105"/>
      <c r="C18" s="1590"/>
      <c r="D18" s="1590"/>
      <c r="E18" s="1968">
        <v>326.15999999999997</v>
      </c>
      <c r="F18" s="1969"/>
      <c r="G18" s="1999"/>
      <c r="H18" s="1999"/>
      <c r="I18" s="1968">
        <v>346.32</v>
      </c>
      <c r="J18" s="1969"/>
      <c r="K18" s="1999"/>
      <c r="L18" s="1999"/>
      <c r="M18" s="1968">
        <v>118.08</v>
      </c>
      <c r="N18" s="1969"/>
      <c r="O18" s="1999"/>
      <c r="P18" s="1999"/>
      <c r="Q18" s="1968">
        <v>122.88</v>
      </c>
    </row>
    <row r="19" spans="1:19" s="281" customFormat="1" ht="15">
      <c r="A19" s="284">
        <v>5</v>
      </c>
      <c r="B19" s="1105"/>
      <c r="C19" s="1590"/>
      <c r="D19" s="1590"/>
      <c r="E19" s="1968">
        <v>345.59999999999991</v>
      </c>
      <c r="F19" s="1969"/>
      <c r="G19" s="1999"/>
      <c r="H19" s="1999"/>
      <c r="I19" s="1968">
        <v>365.52</v>
      </c>
      <c r="J19" s="1969"/>
      <c r="K19" s="1999"/>
      <c r="L19" s="1999"/>
      <c r="M19" s="1968">
        <v>119.03999999999999</v>
      </c>
      <c r="N19" s="1969"/>
      <c r="O19" s="1999"/>
      <c r="P19" s="1999"/>
      <c r="Q19" s="1968">
        <v>124.08</v>
      </c>
    </row>
    <row r="20" spans="1:19" s="281" customFormat="1" ht="15">
      <c r="A20" s="284">
        <v>6</v>
      </c>
      <c r="B20" s="1105"/>
      <c r="C20" s="1590"/>
      <c r="D20" s="1590"/>
      <c r="E20" s="1968">
        <v>433.91999999999996</v>
      </c>
      <c r="F20" s="1969"/>
      <c r="G20" s="1999"/>
      <c r="H20" s="1999"/>
      <c r="I20" s="1968">
        <v>443.28</v>
      </c>
      <c r="J20" s="1969"/>
      <c r="K20" s="1999"/>
      <c r="L20" s="1999"/>
      <c r="M20" s="1968">
        <v>117.84</v>
      </c>
      <c r="N20" s="1969"/>
      <c r="O20" s="1999"/>
      <c r="P20" s="1999"/>
      <c r="Q20" s="1968">
        <v>126.24000000000001</v>
      </c>
    </row>
    <row r="21" spans="1:19" s="281" customFormat="1" ht="15">
      <c r="A21" s="284">
        <v>7</v>
      </c>
      <c r="B21" s="1105"/>
      <c r="C21" s="1590"/>
      <c r="D21" s="1590"/>
      <c r="E21" s="1968">
        <v>465.84000000000003</v>
      </c>
      <c r="F21" s="1969"/>
      <c r="G21" s="1999"/>
      <c r="H21" s="1999"/>
      <c r="I21" s="1968">
        <v>496.32000000000005</v>
      </c>
      <c r="J21" s="1969"/>
      <c r="K21" s="1999"/>
      <c r="L21" s="1999"/>
      <c r="M21" s="1968">
        <v>120.24000000000001</v>
      </c>
      <c r="N21" s="1969"/>
      <c r="O21" s="1999"/>
      <c r="P21" s="1999"/>
      <c r="Q21" s="1968">
        <v>148.32</v>
      </c>
    </row>
    <row r="22" spans="1:19" s="281" customFormat="1" ht="15">
      <c r="A22" s="284">
        <v>8</v>
      </c>
      <c r="B22" s="1105"/>
      <c r="C22" s="1590"/>
      <c r="D22" s="1590"/>
      <c r="E22" s="1968">
        <v>485.28</v>
      </c>
      <c r="F22" s="1969"/>
      <c r="G22" s="1999"/>
      <c r="H22" s="1999"/>
      <c r="I22" s="1968">
        <v>503.76</v>
      </c>
      <c r="J22" s="1969"/>
      <c r="K22" s="1999"/>
      <c r="L22" s="1999"/>
      <c r="M22" s="1968">
        <v>115.44</v>
      </c>
      <c r="N22" s="1969"/>
      <c r="O22" s="1999"/>
      <c r="P22" s="1999"/>
      <c r="Q22" s="1968">
        <v>150.24</v>
      </c>
    </row>
    <row r="23" spans="1:19" s="281" customFormat="1" ht="15">
      <c r="A23" s="284">
        <v>9</v>
      </c>
      <c r="B23" s="1105"/>
      <c r="C23" s="1590"/>
      <c r="D23" s="1590"/>
      <c r="E23" s="1968">
        <v>496.08</v>
      </c>
      <c r="F23" s="1969"/>
      <c r="G23" s="1999"/>
      <c r="H23" s="1999"/>
      <c r="I23" s="1968">
        <v>485.76000000000005</v>
      </c>
      <c r="J23" s="1969"/>
      <c r="K23" s="1999"/>
      <c r="L23" s="1999"/>
      <c r="M23" s="1968">
        <v>119.28</v>
      </c>
      <c r="N23" s="1969"/>
      <c r="O23" s="1999"/>
      <c r="P23" s="1999"/>
      <c r="Q23" s="1968">
        <v>144.48000000000002</v>
      </c>
    </row>
    <row r="24" spans="1:19" s="281" customFormat="1" ht="15">
      <c r="A24" s="284">
        <v>10</v>
      </c>
      <c r="B24" s="1105"/>
      <c r="C24" s="1590"/>
      <c r="D24" s="1590"/>
      <c r="E24" s="1968">
        <v>509.52</v>
      </c>
      <c r="F24" s="1969"/>
      <c r="G24" s="1999"/>
      <c r="H24" s="1999"/>
      <c r="I24" s="1968">
        <v>510.23999999999995</v>
      </c>
      <c r="J24" s="1969"/>
      <c r="K24" s="1999"/>
      <c r="L24" s="1999"/>
      <c r="M24" s="1968">
        <v>117.6</v>
      </c>
      <c r="N24" s="1969"/>
      <c r="O24" s="1999"/>
      <c r="P24" s="1999"/>
      <c r="Q24" s="1968">
        <v>144</v>
      </c>
    </row>
    <row r="25" spans="1:19" s="281" customFormat="1" ht="15">
      <c r="A25" s="284">
        <v>11</v>
      </c>
      <c r="B25" s="1105"/>
      <c r="C25" s="1590"/>
      <c r="D25" s="1590"/>
      <c r="E25" s="1968">
        <v>514.32000000000005</v>
      </c>
      <c r="F25" s="1969"/>
      <c r="G25" s="1999"/>
      <c r="H25" s="1999"/>
      <c r="I25" s="1968">
        <v>502.07999999999993</v>
      </c>
      <c r="J25" s="1969"/>
      <c r="K25" s="1999"/>
      <c r="L25" s="1999"/>
      <c r="M25" s="1968">
        <v>125.28</v>
      </c>
      <c r="N25" s="1969"/>
      <c r="O25" s="1999"/>
      <c r="P25" s="1999"/>
      <c r="Q25" s="1968">
        <v>141.36000000000001</v>
      </c>
    </row>
    <row r="26" spans="1:19" s="281" customFormat="1" ht="15">
      <c r="A26" s="284">
        <v>12</v>
      </c>
      <c r="B26" s="1105"/>
      <c r="C26" s="1590"/>
      <c r="D26" s="1590"/>
      <c r="E26" s="1968">
        <v>524.88000000000011</v>
      </c>
      <c r="F26" s="1969"/>
      <c r="G26" s="1999"/>
      <c r="H26" s="1999"/>
      <c r="I26" s="1968">
        <v>513.59999999999991</v>
      </c>
      <c r="J26" s="1969"/>
      <c r="K26" s="1999"/>
      <c r="L26" s="1999"/>
      <c r="M26" s="1968">
        <v>129.6</v>
      </c>
      <c r="N26" s="1969"/>
      <c r="O26" s="1999"/>
      <c r="P26" s="1999"/>
      <c r="Q26" s="1968">
        <v>146.63999999999999</v>
      </c>
    </row>
    <row r="27" spans="1:19" s="281" customFormat="1" ht="15">
      <c r="A27" s="284">
        <v>13</v>
      </c>
      <c r="B27" s="1105"/>
      <c r="C27" s="1590"/>
      <c r="D27" s="1590"/>
      <c r="E27" s="1968">
        <v>522.48</v>
      </c>
      <c r="F27" s="1969"/>
      <c r="G27" s="1999"/>
      <c r="H27" s="1999"/>
      <c r="I27" s="1968">
        <v>505.67999999999995</v>
      </c>
      <c r="J27" s="1969"/>
      <c r="K27" s="1999"/>
      <c r="L27" s="1999"/>
      <c r="M27" s="1968">
        <v>116.39999999999999</v>
      </c>
      <c r="N27" s="1969"/>
      <c r="O27" s="1999"/>
      <c r="P27" s="1999"/>
      <c r="Q27" s="1968">
        <v>137.76</v>
      </c>
    </row>
    <row r="28" spans="1:19" s="281" customFormat="1" ht="15">
      <c r="A28" s="284">
        <v>14</v>
      </c>
      <c r="B28" s="1105"/>
      <c r="C28" s="1590"/>
      <c r="D28" s="1590"/>
      <c r="E28" s="1968">
        <v>533.52</v>
      </c>
      <c r="F28" s="1969"/>
      <c r="G28" s="1999"/>
      <c r="H28" s="1999"/>
      <c r="I28" s="1968">
        <v>511.67999999999995</v>
      </c>
      <c r="J28" s="1969"/>
      <c r="K28" s="1999"/>
      <c r="L28" s="1999"/>
      <c r="M28" s="1968">
        <v>116.39999999999999</v>
      </c>
      <c r="N28" s="1969"/>
      <c r="O28" s="1999"/>
      <c r="P28" s="1999"/>
      <c r="Q28" s="1968">
        <v>135.60000000000002</v>
      </c>
    </row>
    <row r="29" spans="1:19" s="281" customFormat="1" ht="15">
      <c r="A29" s="284">
        <v>15</v>
      </c>
      <c r="B29" s="1105"/>
      <c r="C29" s="1590"/>
      <c r="D29" s="1590"/>
      <c r="E29" s="1968">
        <v>553.20000000000005</v>
      </c>
      <c r="F29" s="1969"/>
      <c r="G29" s="1999"/>
      <c r="H29" s="1999"/>
      <c r="I29" s="1968">
        <v>537.84</v>
      </c>
      <c r="J29" s="1969"/>
      <c r="K29" s="1999"/>
      <c r="L29" s="1999"/>
      <c r="M29" s="1968">
        <v>116.39999999999999</v>
      </c>
      <c r="N29" s="1969"/>
      <c r="O29" s="1999"/>
      <c r="P29" s="1999"/>
      <c r="Q29" s="1968">
        <v>144.95999999999998</v>
      </c>
    </row>
    <row r="30" spans="1:19" s="281" customFormat="1" ht="15">
      <c r="A30" s="284">
        <v>16</v>
      </c>
      <c r="B30" s="1105"/>
      <c r="C30" s="1590"/>
      <c r="D30" s="1590"/>
      <c r="E30" s="1968">
        <v>606.96</v>
      </c>
      <c r="F30" s="1969"/>
      <c r="G30" s="1999"/>
      <c r="H30" s="1999"/>
      <c r="I30" s="1968">
        <v>542.40000000000009</v>
      </c>
      <c r="J30" s="1969"/>
      <c r="K30" s="1999"/>
      <c r="L30" s="1999"/>
      <c r="M30" s="1968">
        <v>120.47999999999999</v>
      </c>
      <c r="N30" s="1969"/>
      <c r="O30" s="1999"/>
      <c r="P30" s="1999"/>
      <c r="Q30" s="1968">
        <v>143.76</v>
      </c>
    </row>
    <row r="31" spans="1:19" s="285" customFormat="1" ht="15">
      <c r="A31" s="284">
        <v>17</v>
      </c>
      <c r="B31" s="1105"/>
      <c r="C31" s="1590"/>
      <c r="D31" s="1590"/>
      <c r="E31" s="1968">
        <v>624.72</v>
      </c>
      <c r="F31" s="1969"/>
      <c r="G31" s="1999"/>
      <c r="H31" s="1999"/>
      <c r="I31" s="1968">
        <v>569.76</v>
      </c>
      <c r="J31" s="1969"/>
      <c r="K31" s="1999"/>
      <c r="L31" s="1999"/>
      <c r="M31" s="1968">
        <v>122.88</v>
      </c>
      <c r="N31" s="1969"/>
      <c r="O31" s="1999"/>
      <c r="P31" s="1999"/>
      <c r="Q31" s="1968">
        <v>153.83999999999997</v>
      </c>
      <c r="S31" s="281"/>
    </row>
    <row r="32" spans="1:19" s="285" customFormat="1" ht="15">
      <c r="A32" s="284">
        <v>18</v>
      </c>
      <c r="B32" s="1105"/>
      <c r="C32" s="1590"/>
      <c r="D32" s="1590"/>
      <c r="E32" s="1968">
        <v>658.56</v>
      </c>
      <c r="F32" s="1969"/>
      <c r="G32" s="1999"/>
      <c r="H32" s="1999"/>
      <c r="I32" s="1968">
        <v>603.36000000000013</v>
      </c>
      <c r="J32" s="1969"/>
      <c r="K32" s="1999"/>
      <c r="L32" s="1999"/>
      <c r="M32" s="1968">
        <v>123.36</v>
      </c>
      <c r="N32" s="1969"/>
      <c r="O32" s="1999"/>
      <c r="P32" s="1999"/>
      <c r="Q32" s="1968">
        <v>153.12</v>
      </c>
      <c r="S32" s="281"/>
    </row>
    <row r="33" spans="1:33" s="285" customFormat="1" ht="15">
      <c r="A33" s="284">
        <v>19</v>
      </c>
      <c r="B33" s="1105"/>
      <c r="C33" s="1590"/>
      <c r="D33" s="1590"/>
      <c r="E33" s="1968">
        <v>704.88</v>
      </c>
      <c r="F33" s="1969"/>
      <c r="G33" s="1999"/>
      <c r="H33" s="1999"/>
      <c r="I33" s="1968">
        <v>605.04</v>
      </c>
      <c r="J33" s="1969"/>
      <c r="K33" s="1999"/>
      <c r="L33" s="1999"/>
      <c r="M33" s="1968">
        <v>132.48000000000002</v>
      </c>
      <c r="N33" s="1969"/>
      <c r="O33" s="1999"/>
      <c r="P33" s="1999"/>
      <c r="Q33" s="1968">
        <v>151.68000000000004</v>
      </c>
      <c r="S33" s="281"/>
    </row>
    <row r="34" spans="1:33" s="285" customFormat="1" ht="15">
      <c r="A34" s="284">
        <v>20</v>
      </c>
      <c r="B34" s="1105"/>
      <c r="C34" s="1590"/>
      <c r="D34" s="1590"/>
      <c r="E34" s="1968">
        <v>668.88000000000011</v>
      </c>
      <c r="F34" s="1969"/>
      <c r="G34" s="1999"/>
      <c r="H34" s="1999"/>
      <c r="I34" s="1968">
        <v>596.39999999999986</v>
      </c>
      <c r="J34" s="1969"/>
      <c r="K34" s="1999"/>
      <c r="L34" s="1999"/>
      <c r="M34" s="1968">
        <v>139.44</v>
      </c>
      <c r="N34" s="1969"/>
      <c r="O34" s="1999"/>
      <c r="P34" s="1999"/>
      <c r="Q34" s="1968">
        <v>151.19999999999999</v>
      </c>
      <c r="S34" s="281"/>
    </row>
    <row r="35" spans="1:33" s="285" customFormat="1" ht="15">
      <c r="A35" s="284">
        <v>21</v>
      </c>
      <c r="B35" s="1105"/>
      <c r="C35" s="1590"/>
      <c r="D35" s="1590"/>
      <c r="E35" s="1968">
        <v>623.04</v>
      </c>
      <c r="F35" s="1969"/>
      <c r="G35" s="1999"/>
      <c r="H35" s="1999"/>
      <c r="I35" s="1968">
        <v>534.96</v>
      </c>
      <c r="J35" s="1969"/>
      <c r="K35" s="1999"/>
      <c r="L35" s="1999"/>
      <c r="M35" s="1968">
        <v>142.07999999999998</v>
      </c>
      <c r="N35" s="1969"/>
      <c r="O35" s="1999"/>
      <c r="P35" s="1999"/>
      <c r="Q35" s="1968">
        <v>138</v>
      </c>
      <c r="S35" s="281"/>
    </row>
    <row r="36" spans="1:33" s="285" customFormat="1" ht="15">
      <c r="A36" s="284">
        <v>22</v>
      </c>
      <c r="B36" s="1105"/>
      <c r="C36" s="1590"/>
      <c r="D36" s="1590"/>
      <c r="E36" s="1968">
        <v>526.31999999999994</v>
      </c>
      <c r="F36" s="1969"/>
      <c r="G36" s="1999"/>
      <c r="H36" s="1999"/>
      <c r="I36" s="1968">
        <v>476.16000000000008</v>
      </c>
      <c r="J36" s="1969"/>
      <c r="K36" s="1999"/>
      <c r="L36" s="1999"/>
      <c r="M36" s="1968">
        <v>133.68</v>
      </c>
      <c r="N36" s="1969"/>
      <c r="O36" s="1999"/>
      <c r="P36" s="1999"/>
      <c r="Q36" s="1968">
        <v>133.92000000000002</v>
      </c>
      <c r="S36" s="281"/>
    </row>
    <row r="37" spans="1:33" s="285" customFormat="1" ht="15">
      <c r="A37" s="284">
        <v>23</v>
      </c>
      <c r="B37" s="1105"/>
      <c r="C37" s="1590"/>
      <c r="D37" s="1590"/>
      <c r="E37" s="1968">
        <v>436.56000000000006</v>
      </c>
      <c r="F37" s="1969"/>
      <c r="G37" s="1999"/>
      <c r="H37" s="1999"/>
      <c r="I37" s="1968">
        <v>426.96000000000004</v>
      </c>
      <c r="J37" s="1969"/>
      <c r="K37" s="1999"/>
      <c r="L37" s="1999"/>
      <c r="M37" s="1968">
        <v>133.44</v>
      </c>
      <c r="N37" s="1969"/>
      <c r="O37" s="1999"/>
      <c r="P37" s="1999"/>
      <c r="Q37" s="1968">
        <v>127.68</v>
      </c>
      <c r="S37" s="281"/>
    </row>
    <row r="38" spans="1:33" s="285" customFormat="1" ht="15">
      <c r="A38" s="284" t="s">
        <v>19</v>
      </c>
      <c r="B38" s="1169"/>
      <c r="C38" s="1591"/>
      <c r="D38" s="1591"/>
      <c r="E38" s="1592">
        <f>SUM(E14:E37)</f>
        <v>11945.76</v>
      </c>
      <c r="F38" s="1591"/>
      <c r="G38" s="1591"/>
      <c r="H38" s="1591"/>
      <c r="I38" s="1592">
        <f>SUM(I14:I37)</f>
        <v>11544.240000000002</v>
      </c>
      <c r="J38" s="1591"/>
      <c r="K38" s="1591"/>
      <c r="L38" s="1591"/>
      <c r="M38" s="1592">
        <f>SUM(M14:M37)</f>
        <v>3005.52</v>
      </c>
      <c r="N38" s="1591"/>
      <c r="O38" s="1591"/>
      <c r="P38" s="1591"/>
      <c r="Q38" s="1592">
        <f>SUM(Q14:Q37)</f>
        <v>3341.04</v>
      </c>
    </row>
    <row r="39" spans="1:33" s="273" customFormat="1" ht="12.75" customHeight="1">
      <c r="A39" s="273" t="s">
        <v>20</v>
      </c>
      <c r="R39" s="1000"/>
      <c r="S39" s="1000"/>
      <c r="T39" s="1000"/>
      <c r="U39" s="1000"/>
      <c r="V39" s="1000"/>
      <c r="W39" s="1000"/>
      <c r="X39" s="1000"/>
      <c r="Y39" s="1000"/>
      <c r="Z39" s="1000"/>
      <c r="AA39" s="1000"/>
      <c r="AB39" s="1000"/>
      <c r="AC39" s="1000"/>
      <c r="AD39" s="1000"/>
      <c r="AE39" s="1000"/>
      <c r="AF39" s="1000"/>
      <c r="AG39" s="1000"/>
    </row>
    <row r="40" spans="1:33" s="273" customFormat="1" ht="12.75" customHeight="1">
      <c r="A40" s="273" t="s">
        <v>21</v>
      </c>
      <c r="R40" s="1000"/>
      <c r="S40" s="1000"/>
      <c r="T40" s="1000"/>
      <c r="U40" s="1000"/>
      <c r="V40" s="1000"/>
      <c r="W40" s="1000"/>
      <c r="X40" s="1000"/>
      <c r="Y40" s="1000"/>
      <c r="Z40" s="1000"/>
      <c r="AA40" s="1000"/>
      <c r="AB40" s="1000"/>
      <c r="AC40" s="1000"/>
      <c r="AD40" s="1000"/>
      <c r="AE40" s="1000"/>
      <c r="AF40" s="1000"/>
      <c r="AG40" s="1000"/>
    </row>
    <row r="41" spans="1:33">
      <c r="A41" s="273" t="s">
        <v>563</v>
      </c>
      <c r="K41" s="273"/>
      <c r="L41" s="273"/>
      <c r="M41" s="273"/>
      <c r="N41" s="273"/>
      <c r="O41" s="273"/>
      <c r="P41" s="273"/>
      <c r="Q41" s="273"/>
      <c r="R41" s="1001"/>
      <c r="S41" s="1001"/>
      <c r="T41" s="1001"/>
      <c r="U41" s="1001"/>
      <c r="V41" s="1001"/>
      <c r="W41" s="1001"/>
      <c r="X41" s="1001"/>
      <c r="Y41" s="1001"/>
      <c r="Z41" s="1001"/>
      <c r="AA41" s="1001"/>
      <c r="AB41" s="1001"/>
      <c r="AC41" s="1001"/>
      <c r="AD41" s="1001"/>
      <c r="AE41" s="1001"/>
      <c r="AF41" s="1001"/>
      <c r="AG41" s="1001"/>
    </row>
    <row r="42" spans="1:33">
      <c r="A42" s="273" t="s">
        <v>23</v>
      </c>
      <c r="R42" s="1001"/>
      <c r="S42" s="1001"/>
      <c r="T42" s="1001"/>
      <c r="U42" s="1001"/>
      <c r="V42" s="1001"/>
      <c r="W42" s="1001"/>
      <c r="X42" s="1001"/>
      <c r="Y42" s="1001"/>
      <c r="Z42" s="1001"/>
      <c r="AA42" s="1001"/>
      <c r="AB42" s="1001"/>
      <c r="AC42" s="1001"/>
      <c r="AD42" s="1001"/>
      <c r="AE42" s="1001"/>
      <c r="AF42" s="1001"/>
      <c r="AG42" s="1001"/>
    </row>
    <row r="43" spans="1:33">
      <c r="R43" s="1001"/>
      <c r="S43" s="1001"/>
      <c r="T43" s="1001"/>
      <c r="U43" s="1001"/>
      <c r="V43" s="1001"/>
      <c r="W43" s="1001"/>
      <c r="X43" s="1001"/>
      <c r="Y43" s="1001"/>
      <c r="Z43" s="1001"/>
      <c r="AA43" s="1001"/>
      <c r="AB43" s="1001"/>
      <c r="AC43" s="1001"/>
      <c r="AD43" s="1001"/>
      <c r="AE43" s="1001"/>
      <c r="AF43" s="1001"/>
      <c r="AG43" s="1001"/>
    </row>
  </sheetData>
  <mergeCells count="18">
    <mergeCell ref="I1:Q1"/>
    <mergeCell ref="B1:F1"/>
    <mergeCell ref="B2:F2"/>
    <mergeCell ref="A6:Q6"/>
    <mergeCell ref="B11:C11"/>
    <mergeCell ref="F11:G11"/>
    <mergeCell ref="J11:K11"/>
    <mergeCell ref="J10:M10"/>
    <mergeCell ref="J9:Q9"/>
    <mergeCell ref="B4:C4"/>
    <mergeCell ref="A9:A12"/>
    <mergeCell ref="B9:I9"/>
    <mergeCell ref="B5:C5"/>
    <mergeCell ref="A7:Q7"/>
    <mergeCell ref="B10:E10"/>
    <mergeCell ref="N10:Q10"/>
    <mergeCell ref="N11:O11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298" customWidth="1"/>
    <col min="2" max="3" width="11.28515625" style="298" customWidth="1"/>
    <col min="4" max="4" width="11.28515625" style="298" hidden="1" customWidth="1"/>
    <col min="5" max="7" width="11.28515625" style="298" customWidth="1"/>
    <col min="8" max="8" width="11.28515625" style="298" hidden="1" customWidth="1"/>
    <col min="9" max="11" width="11.28515625" style="298" customWidth="1"/>
    <col min="12" max="12" width="11.28515625" style="298" hidden="1" customWidth="1"/>
    <col min="13" max="15" width="11.28515625" style="298" customWidth="1"/>
    <col min="16" max="16" width="11.28515625" style="298" hidden="1" customWidth="1"/>
    <col min="17" max="17" width="11.28515625" style="298" customWidth="1"/>
    <col min="18" max="16384" width="9.140625" style="298"/>
  </cols>
  <sheetData>
    <row r="1" spans="1:33" s="287" customFormat="1" ht="18.75" customHeight="1">
      <c r="B1" s="2463" t="s">
        <v>405</v>
      </c>
      <c r="C1" s="2087"/>
      <c r="D1" s="2087"/>
      <c r="E1" s="2087"/>
      <c r="F1" s="2087"/>
      <c r="J1" s="799" t="s">
        <v>171</v>
      </c>
      <c r="N1" s="2457" t="s">
        <v>76</v>
      </c>
      <c r="O1" s="2457"/>
      <c r="P1" s="2457"/>
      <c r="Q1" s="2457"/>
      <c r="R1" s="998"/>
      <c r="S1" s="998"/>
      <c r="T1" s="998"/>
      <c r="U1" s="998"/>
      <c r="V1" s="998"/>
      <c r="W1" s="998"/>
      <c r="X1" s="998"/>
      <c r="Y1" s="998"/>
      <c r="Z1" s="998"/>
      <c r="AA1" s="998"/>
      <c r="AB1" s="998"/>
      <c r="AC1" s="998"/>
      <c r="AD1" s="998"/>
      <c r="AE1" s="998"/>
      <c r="AF1" s="998"/>
      <c r="AG1" s="998"/>
    </row>
    <row r="2" spans="1:33" s="287" customFormat="1" ht="10.5" customHeight="1">
      <c r="B2" s="2458" t="s">
        <v>1</v>
      </c>
      <c r="C2" s="2094"/>
      <c r="D2" s="2094"/>
      <c r="E2" s="2094"/>
      <c r="F2" s="2094"/>
      <c r="N2" s="2458" t="s">
        <v>2</v>
      </c>
      <c r="O2" s="2459"/>
      <c r="P2" s="2459"/>
      <c r="Q2" s="2459"/>
      <c r="R2" s="998"/>
      <c r="S2" s="998"/>
      <c r="T2" s="998"/>
      <c r="U2" s="998"/>
      <c r="V2" s="998"/>
      <c r="W2" s="998"/>
      <c r="X2" s="998"/>
      <c r="Y2" s="998"/>
      <c r="Z2" s="998"/>
      <c r="AA2" s="998"/>
      <c r="AB2" s="998"/>
      <c r="AC2" s="998"/>
      <c r="AD2" s="998"/>
      <c r="AE2" s="998"/>
      <c r="AF2" s="998"/>
      <c r="AG2" s="998"/>
    </row>
    <row r="3" spans="1:33" s="287" customFormat="1" ht="13.5" customHeight="1">
      <c r="N3" s="287" t="s">
        <v>3</v>
      </c>
      <c r="R3" s="998"/>
      <c r="S3" s="998"/>
      <c r="T3" s="998"/>
      <c r="U3" s="998"/>
      <c r="V3" s="998"/>
      <c r="W3" s="998"/>
      <c r="X3" s="998"/>
      <c r="Y3" s="998"/>
      <c r="Z3" s="998"/>
      <c r="AA3" s="998"/>
      <c r="AB3" s="998"/>
      <c r="AC3" s="998"/>
      <c r="AD3" s="998"/>
      <c r="AE3" s="998"/>
      <c r="AF3" s="998"/>
      <c r="AG3" s="998"/>
    </row>
    <row r="4" spans="1:33" s="287" customFormat="1" ht="15" customHeight="1">
      <c r="B4" s="2462" t="s">
        <v>4</v>
      </c>
      <c r="C4" s="2087"/>
      <c r="D4" s="289"/>
      <c r="E4" s="998"/>
      <c r="F4" s="998"/>
      <c r="G4" s="998"/>
      <c r="H4" s="998"/>
      <c r="I4" s="890" t="s">
        <v>5</v>
      </c>
      <c r="J4" s="288"/>
      <c r="K4" s="288"/>
      <c r="L4" s="288"/>
      <c r="O4" s="1200" t="s">
        <v>635</v>
      </c>
      <c r="R4" s="998"/>
      <c r="S4" s="998"/>
      <c r="T4" s="998"/>
      <c r="U4" s="998"/>
      <c r="V4" s="998"/>
      <c r="W4" s="998"/>
      <c r="X4" s="998"/>
      <c r="Y4" s="998"/>
      <c r="Z4" s="998"/>
      <c r="AA4" s="998"/>
      <c r="AB4" s="998"/>
      <c r="AC4" s="998"/>
      <c r="AD4" s="998"/>
      <c r="AE4" s="998"/>
      <c r="AF4" s="998"/>
      <c r="AG4" s="998"/>
    </row>
    <row r="5" spans="1:33" s="287" customFormat="1" ht="9.75" customHeight="1">
      <c r="B5" s="2467" t="s">
        <v>7</v>
      </c>
      <c r="C5" s="2085"/>
      <c r="D5" s="288"/>
      <c r="E5" s="288"/>
      <c r="R5" s="998"/>
      <c r="S5" s="998"/>
      <c r="T5" s="998"/>
      <c r="U5" s="998"/>
      <c r="V5" s="998"/>
      <c r="W5" s="998"/>
      <c r="X5" s="998"/>
      <c r="Y5" s="998"/>
      <c r="Z5" s="998"/>
      <c r="AA5" s="998"/>
      <c r="AB5" s="998"/>
      <c r="AC5" s="998"/>
      <c r="AD5" s="998"/>
      <c r="AE5" s="998"/>
      <c r="AF5" s="998"/>
      <c r="AG5" s="998"/>
    </row>
    <row r="6" spans="1:33" s="287" customFormat="1" ht="12" customHeight="1">
      <c r="A6" s="2460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98"/>
      <c r="S6" s="998"/>
      <c r="T6" s="998"/>
      <c r="U6" s="998"/>
      <c r="V6" s="998"/>
      <c r="W6" s="998"/>
      <c r="X6" s="998"/>
      <c r="Y6" s="998"/>
      <c r="Z6" s="998"/>
      <c r="AA6" s="998"/>
      <c r="AB6" s="998"/>
      <c r="AC6" s="998"/>
      <c r="AD6" s="998"/>
      <c r="AE6" s="998"/>
      <c r="AF6" s="998"/>
      <c r="AG6" s="998"/>
    </row>
    <row r="7" spans="1:33" s="287" customFormat="1" ht="15.75">
      <c r="A7" s="2461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98"/>
      <c r="S7" s="998"/>
      <c r="T7" s="998"/>
      <c r="U7" s="998"/>
      <c r="V7" s="998"/>
      <c r="W7" s="998"/>
      <c r="X7" s="998"/>
      <c r="Y7" s="998"/>
      <c r="Z7" s="998"/>
      <c r="AA7" s="998"/>
      <c r="AB7" s="998"/>
      <c r="AC7" s="998"/>
      <c r="AD7" s="998"/>
      <c r="AE7" s="998"/>
      <c r="AF7" s="998"/>
      <c r="AG7" s="998"/>
    </row>
    <row r="8" spans="1:33" s="287" customFormat="1" ht="9" customHeight="1">
      <c r="A8" s="1255" t="s">
        <v>328</v>
      </c>
      <c r="B8" s="1255" t="s">
        <v>329</v>
      </c>
      <c r="R8" s="998"/>
      <c r="S8" s="998"/>
      <c r="T8" s="998"/>
      <c r="U8" s="998"/>
      <c r="V8" s="998"/>
      <c r="W8" s="998"/>
      <c r="X8" s="998"/>
      <c r="Y8" s="998"/>
      <c r="Z8" s="998"/>
      <c r="AA8" s="998"/>
      <c r="AB8" s="998"/>
      <c r="AC8" s="998"/>
      <c r="AD8" s="998"/>
      <c r="AE8" s="998"/>
      <c r="AF8" s="998"/>
      <c r="AG8" s="998"/>
    </row>
    <row r="9" spans="1:33" s="287" customFormat="1">
      <c r="A9" s="2464" t="s">
        <v>9</v>
      </c>
      <c r="B9" s="2454" t="s">
        <v>10</v>
      </c>
      <c r="C9" s="2455"/>
      <c r="D9" s="2455"/>
      <c r="E9" s="2455"/>
      <c r="F9" s="2455"/>
      <c r="G9" s="2455"/>
      <c r="H9" s="2455"/>
      <c r="I9" s="2456"/>
      <c r="J9" s="2454" t="s">
        <v>11</v>
      </c>
      <c r="K9" s="2455"/>
      <c r="L9" s="2455"/>
      <c r="M9" s="2455"/>
      <c r="N9" s="2455"/>
      <c r="O9" s="2455"/>
      <c r="P9" s="2455"/>
      <c r="Q9" s="2456"/>
      <c r="R9" s="998"/>
      <c r="S9" s="998"/>
      <c r="T9" s="998"/>
      <c r="U9" s="998"/>
      <c r="V9" s="998"/>
      <c r="W9" s="998"/>
      <c r="X9" s="998"/>
      <c r="Y9" s="998"/>
      <c r="Z9" s="998"/>
      <c r="AA9" s="998"/>
      <c r="AB9" s="998"/>
      <c r="AC9" s="998"/>
      <c r="AD9" s="998"/>
      <c r="AE9" s="998"/>
      <c r="AF9" s="998"/>
      <c r="AG9" s="998"/>
    </row>
    <row r="10" spans="1:33" s="287" customFormat="1">
      <c r="A10" s="2465"/>
      <c r="B10" s="2451" t="s">
        <v>71</v>
      </c>
      <c r="C10" s="2452"/>
      <c r="D10" s="2452"/>
      <c r="E10" s="2453"/>
      <c r="F10" s="2451" t="s">
        <v>72</v>
      </c>
      <c r="G10" s="2101"/>
      <c r="H10" s="2101"/>
      <c r="I10" s="2102"/>
      <c r="J10" s="2451" t="s">
        <v>71</v>
      </c>
      <c r="K10" s="2452"/>
      <c r="L10" s="2452"/>
      <c r="M10" s="2453"/>
      <c r="N10" s="2451" t="s">
        <v>72</v>
      </c>
      <c r="O10" s="2452"/>
      <c r="P10" s="2452"/>
      <c r="Q10" s="2453"/>
      <c r="R10" s="998"/>
      <c r="S10" s="998"/>
      <c r="T10" s="998"/>
      <c r="U10" s="998"/>
      <c r="V10" s="998"/>
      <c r="W10" s="998"/>
      <c r="X10" s="998"/>
      <c r="Y10" s="998"/>
      <c r="Z10" s="998"/>
      <c r="AA10" s="998"/>
      <c r="AB10" s="998"/>
      <c r="AC10" s="998"/>
      <c r="AD10" s="998"/>
      <c r="AE10" s="998"/>
      <c r="AF10" s="998"/>
      <c r="AG10" s="998"/>
    </row>
    <row r="11" spans="1:33" s="287" customFormat="1">
      <c r="A11" s="2465"/>
      <c r="B11" s="2451" t="s">
        <v>14</v>
      </c>
      <c r="C11" s="2452"/>
      <c r="E11" s="291">
        <v>7200</v>
      </c>
      <c r="F11" s="2451" t="s">
        <v>14</v>
      </c>
      <c r="G11" s="2452"/>
      <c r="H11" s="290"/>
      <c r="I11" s="291">
        <v>3600</v>
      </c>
      <c r="J11" s="2451" t="s">
        <v>14</v>
      </c>
      <c r="K11" s="2452"/>
      <c r="L11" s="290"/>
      <c r="M11" s="291">
        <f>E11</f>
        <v>7200</v>
      </c>
      <c r="N11" s="2451" t="s">
        <v>14</v>
      </c>
      <c r="O11" s="2452"/>
      <c r="P11" s="290"/>
      <c r="Q11" s="291">
        <f>I11</f>
        <v>3600</v>
      </c>
      <c r="R11" s="998"/>
      <c r="S11" s="998"/>
      <c r="T11" s="998"/>
      <c r="U11" s="998"/>
      <c r="V11" s="998"/>
      <c r="W11" s="998"/>
      <c r="X11" s="998"/>
      <c r="Y11" s="998"/>
      <c r="Z11" s="998"/>
      <c r="AA11" s="998"/>
      <c r="AB11" s="998"/>
      <c r="AC11" s="998"/>
      <c r="AD11" s="998"/>
      <c r="AE11" s="998"/>
      <c r="AF11" s="998"/>
      <c r="AG11" s="998"/>
    </row>
    <row r="12" spans="1:33" s="293" customFormat="1" ht="35.25" customHeight="1">
      <c r="A12" s="2466"/>
      <c r="B12" s="292" t="s">
        <v>16</v>
      </c>
      <c r="C12" s="292" t="s">
        <v>17</v>
      </c>
      <c r="D12" s="292"/>
      <c r="E12" s="292" t="s">
        <v>18</v>
      </c>
      <c r="F12" s="292" t="s">
        <v>16</v>
      </c>
      <c r="G12" s="292" t="s">
        <v>17</v>
      </c>
      <c r="H12" s="292"/>
      <c r="I12" s="292" t="s">
        <v>18</v>
      </c>
      <c r="J12" s="292" t="s">
        <v>16</v>
      </c>
      <c r="K12" s="292" t="s">
        <v>17</v>
      </c>
      <c r="L12" s="292"/>
      <c r="M12" s="292" t="s">
        <v>18</v>
      </c>
      <c r="N12" s="292" t="s">
        <v>16</v>
      </c>
      <c r="O12" s="292" t="s">
        <v>17</v>
      </c>
      <c r="P12" s="292"/>
      <c r="Q12" s="292" t="s">
        <v>18</v>
      </c>
    </row>
    <row r="13" spans="1:33" s="295" customFormat="1" ht="11.25">
      <c r="A13" s="294">
        <v>1</v>
      </c>
      <c r="B13" s="294">
        <v>2</v>
      </c>
      <c r="C13" s="294">
        <v>3</v>
      </c>
      <c r="D13" s="294"/>
      <c r="E13" s="294">
        <v>4</v>
      </c>
      <c r="F13" s="294">
        <v>5</v>
      </c>
      <c r="G13" s="294">
        <v>6</v>
      </c>
      <c r="H13" s="294"/>
      <c r="I13" s="294">
        <v>7</v>
      </c>
      <c r="J13" s="294">
        <v>8</v>
      </c>
      <c r="K13" s="294">
        <v>9</v>
      </c>
      <c r="L13" s="294"/>
      <c r="M13" s="294">
        <v>10</v>
      </c>
      <c r="N13" s="294">
        <v>11</v>
      </c>
      <c r="O13" s="294">
        <v>12</v>
      </c>
      <c r="P13" s="294"/>
      <c r="Q13" s="294">
        <v>13</v>
      </c>
    </row>
    <row r="14" spans="1:33" s="293" customFormat="1" ht="15">
      <c r="A14" s="296">
        <v>0</v>
      </c>
      <c r="B14" s="1105"/>
      <c r="C14" s="1593"/>
      <c r="D14" s="1593"/>
      <c r="E14" s="1968">
        <v>1493</v>
      </c>
      <c r="F14" s="1969"/>
      <c r="G14" s="2003"/>
      <c r="H14" s="2003"/>
      <c r="I14" s="1968">
        <v>285</v>
      </c>
      <c r="J14" s="1969"/>
      <c r="K14" s="2003"/>
      <c r="L14" s="2003"/>
      <c r="M14" s="1968">
        <v>633</v>
      </c>
      <c r="N14" s="1969"/>
      <c r="O14" s="2003"/>
      <c r="P14" s="2003"/>
      <c r="Q14" s="1968">
        <v>64</v>
      </c>
    </row>
    <row r="15" spans="1:33" s="1420" customFormat="1" ht="15">
      <c r="A15" s="1419">
        <v>1</v>
      </c>
      <c r="B15" s="1105"/>
      <c r="C15" s="1593"/>
      <c r="D15" s="1593"/>
      <c r="E15" s="1968">
        <v>1517</v>
      </c>
      <c r="F15" s="1969"/>
      <c r="G15" s="2003"/>
      <c r="H15" s="2003"/>
      <c r="I15" s="1968">
        <v>277</v>
      </c>
      <c r="J15" s="1969"/>
      <c r="K15" s="2003"/>
      <c r="L15" s="2003"/>
      <c r="M15" s="1968">
        <v>634</v>
      </c>
      <c r="N15" s="1969"/>
      <c r="O15" s="2003"/>
      <c r="P15" s="2003"/>
      <c r="Q15" s="1968">
        <v>63</v>
      </c>
    </row>
    <row r="16" spans="1:33" s="293" customFormat="1" ht="15">
      <c r="A16" s="296">
        <v>2</v>
      </c>
      <c r="B16" s="1105"/>
      <c r="C16" s="1593"/>
      <c r="D16" s="1593"/>
      <c r="E16" s="1968">
        <v>1525</v>
      </c>
      <c r="F16" s="1969"/>
      <c r="G16" s="2003"/>
      <c r="H16" s="2003"/>
      <c r="I16" s="1968">
        <v>269</v>
      </c>
      <c r="J16" s="1969"/>
      <c r="K16" s="2003"/>
      <c r="L16" s="2003"/>
      <c r="M16" s="1968">
        <v>632</v>
      </c>
      <c r="N16" s="1969"/>
      <c r="O16" s="2003"/>
      <c r="P16" s="2003"/>
      <c r="Q16" s="1968">
        <v>64</v>
      </c>
    </row>
    <row r="17" spans="1:17" s="293" customFormat="1" ht="15">
      <c r="A17" s="296">
        <v>3</v>
      </c>
      <c r="B17" s="1105"/>
      <c r="C17" s="1593"/>
      <c r="D17" s="1593"/>
      <c r="E17" s="1968">
        <v>1521</v>
      </c>
      <c r="F17" s="1969"/>
      <c r="G17" s="2003"/>
      <c r="H17" s="2003"/>
      <c r="I17" s="1968">
        <v>273</v>
      </c>
      <c r="J17" s="1969"/>
      <c r="K17" s="2003"/>
      <c r="L17" s="2003"/>
      <c r="M17" s="1968">
        <v>634</v>
      </c>
      <c r="N17" s="1969"/>
      <c r="O17" s="2003"/>
      <c r="P17" s="2003"/>
      <c r="Q17" s="1968">
        <v>65</v>
      </c>
    </row>
    <row r="18" spans="1:17" s="293" customFormat="1" ht="15">
      <c r="A18" s="296">
        <v>4</v>
      </c>
      <c r="B18" s="1105"/>
      <c r="C18" s="1593"/>
      <c r="D18" s="1593"/>
      <c r="E18" s="1968">
        <v>1501</v>
      </c>
      <c r="F18" s="1969"/>
      <c r="G18" s="2003"/>
      <c r="H18" s="2003"/>
      <c r="I18" s="1968">
        <v>269</v>
      </c>
      <c r="J18" s="1969"/>
      <c r="K18" s="2003"/>
      <c r="L18" s="2003"/>
      <c r="M18" s="1968">
        <v>626</v>
      </c>
      <c r="N18" s="1969"/>
      <c r="O18" s="2003"/>
      <c r="P18" s="2003"/>
      <c r="Q18" s="1968">
        <v>62</v>
      </c>
    </row>
    <row r="19" spans="1:17" s="293" customFormat="1" ht="15">
      <c r="A19" s="296">
        <v>5</v>
      </c>
      <c r="B19" s="1105"/>
      <c r="C19" s="1593"/>
      <c r="D19" s="1593"/>
      <c r="E19" s="1968">
        <v>1557</v>
      </c>
      <c r="F19" s="1969"/>
      <c r="G19" s="2003"/>
      <c r="H19" s="2003"/>
      <c r="I19" s="1968">
        <v>306</v>
      </c>
      <c r="J19" s="1969"/>
      <c r="K19" s="2003"/>
      <c r="L19" s="2003"/>
      <c r="M19" s="1968">
        <v>628</v>
      </c>
      <c r="N19" s="1969"/>
      <c r="O19" s="2003"/>
      <c r="P19" s="2003"/>
      <c r="Q19" s="1968">
        <v>79</v>
      </c>
    </row>
    <row r="20" spans="1:17" s="293" customFormat="1" ht="15">
      <c r="A20" s="296">
        <v>6</v>
      </c>
      <c r="B20" s="1105"/>
      <c r="C20" s="1593"/>
      <c r="D20" s="1593"/>
      <c r="E20" s="1968">
        <v>1748</v>
      </c>
      <c r="F20" s="1969"/>
      <c r="G20" s="2003"/>
      <c r="H20" s="2003"/>
      <c r="I20" s="1968">
        <v>313</v>
      </c>
      <c r="J20" s="1969"/>
      <c r="K20" s="2003"/>
      <c r="L20" s="2003"/>
      <c r="M20" s="1968">
        <v>646</v>
      </c>
      <c r="N20" s="1969"/>
      <c r="O20" s="2003"/>
      <c r="P20" s="2003"/>
      <c r="Q20" s="1968">
        <v>69</v>
      </c>
    </row>
    <row r="21" spans="1:17" s="293" customFormat="1" ht="15">
      <c r="A21" s="296">
        <v>7</v>
      </c>
      <c r="B21" s="1105"/>
      <c r="C21" s="1593"/>
      <c r="D21" s="1593"/>
      <c r="E21" s="1968">
        <v>2200</v>
      </c>
      <c r="F21" s="1969"/>
      <c r="G21" s="2003"/>
      <c r="H21" s="2003"/>
      <c r="I21" s="1968">
        <v>391</v>
      </c>
      <c r="J21" s="1969"/>
      <c r="K21" s="2003"/>
      <c r="L21" s="2003"/>
      <c r="M21" s="1968">
        <v>767</v>
      </c>
      <c r="N21" s="1969"/>
      <c r="O21" s="2003"/>
      <c r="P21" s="2003"/>
      <c r="Q21" s="1968">
        <v>71</v>
      </c>
    </row>
    <row r="22" spans="1:17" s="293" customFormat="1" ht="15">
      <c r="A22" s="296">
        <v>8</v>
      </c>
      <c r="B22" s="1105"/>
      <c r="C22" s="1593"/>
      <c r="D22" s="1593"/>
      <c r="E22" s="1968">
        <v>2452</v>
      </c>
      <c r="F22" s="1969"/>
      <c r="G22" s="2003"/>
      <c r="H22" s="2003"/>
      <c r="I22" s="1968">
        <v>531</v>
      </c>
      <c r="J22" s="1969"/>
      <c r="K22" s="2003"/>
      <c r="L22" s="2003"/>
      <c r="M22" s="1968">
        <v>888</v>
      </c>
      <c r="N22" s="1969"/>
      <c r="O22" s="2003"/>
      <c r="P22" s="2003"/>
      <c r="Q22" s="1968">
        <v>104</v>
      </c>
    </row>
    <row r="23" spans="1:17" s="293" customFormat="1" ht="15">
      <c r="A23" s="296">
        <v>9</v>
      </c>
      <c r="B23" s="1105"/>
      <c r="C23" s="1593"/>
      <c r="D23" s="1593"/>
      <c r="E23" s="1968">
        <v>2470</v>
      </c>
      <c r="F23" s="1969"/>
      <c r="G23" s="2003"/>
      <c r="H23" s="2003"/>
      <c r="I23" s="1968">
        <v>570</v>
      </c>
      <c r="J23" s="1969"/>
      <c r="K23" s="2003"/>
      <c r="L23" s="2003"/>
      <c r="M23" s="1968">
        <v>890</v>
      </c>
      <c r="N23" s="1969"/>
      <c r="O23" s="2003"/>
      <c r="P23" s="2003"/>
      <c r="Q23" s="1968">
        <v>143</v>
      </c>
    </row>
    <row r="24" spans="1:17" s="293" customFormat="1" ht="15">
      <c r="A24" s="296">
        <v>10</v>
      </c>
      <c r="B24" s="1105"/>
      <c r="C24" s="1593"/>
      <c r="D24" s="1593"/>
      <c r="E24" s="1968">
        <v>2503</v>
      </c>
      <c r="F24" s="1969"/>
      <c r="G24" s="2003"/>
      <c r="H24" s="2003"/>
      <c r="I24" s="1968">
        <v>570</v>
      </c>
      <c r="J24" s="1969"/>
      <c r="K24" s="2003"/>
      <c r="L24" s="2003"/>
      <c r="M24" s="1968">
        <v>920</v>
      </c>
      <c r="N24" s="1969"/>
      <c r="O24" s="2003"/>
      <c r="P24" s="2003"/>
      <c r="Q24" s="1968">
        <v>138</v>
      </c>
    </row>
    <row r="25" spans="1:17" s="293" customFormat="1" ht="15">
      <c r="A25" s="296">
        <v>11</v>
      </c>
      <c r="B25" s="1105"/>
      <c r="C25" s="1593"/>
      <c r="D25" s="1593"/>
      <c r="E25" s="1968">
        <v>2373</v>
      </c>
      <c r="F25" s="1969"/>
      <c r="G25" s="2003"/>
      <c r="H25" s="2003"/>
      <c r="I25" s="1968">
        <v>509</v>
      </c>
      <c r="J25" s="1969"/>
      <c r="K25" s="2003"/>
      <c r="L25" s="2003"/>
      <c r="M25" s="1968">
        <v>820</v>
      </c>
      <c r="N25" s="1969"/>
      <c r="O25" s="2003"/>
      <c r="P25" s="2003"/>
      <c r="Q25" s="1968">
        <v>113</v>
      </c>
    </row>
    <row r="26" spans="1:17" s="293" customFormat="1" ht="15">
      <c r="A26" s="296">
        <v>12</v>
      </c>
      <c r="B26" s="1105"/>
      <c r="C26" s="1593"/>
      <c r="D26" s="1593"/>
      <c r="E26" s="1968">
        <v>2458</v>
      </c>
      <c r="F26" s="1969"/>
      <c r="G26" s="2003"/>
      <c r="H26" s="2003"/>
      <c r="I26" s="1968">
        <v>479</v>
      </c>
      <c r="J26" s="1969"/>
      <c r="K26" s="2003"/>
      <c r="L26" s="2003"/>
      <c r="M26" s="1968">
        <v>877</v>
      </c>
      <c r="N26" s="1969"/>
      <c r="O26" s="2003"/>
      <c r="P26" s="2003"/>
      <c r="Q26" s="1968">
        <v>95</v>
      </c>
    </row>
    <row r="27" spans="1:17" s="293" customFormat="1" ht="15">
      <c r="A27" s="296">
        <v>13</v>
      </c>
      <c r="B27" s="1105"/>
      <c r="C27" s="1593"/>
      <c r="D27" s="1593"/>
      <c r="E27" s="1968">
        <v>2429</v>
      </c>
      <c r="F27" s="1969"/>
      <c r="G27" s="2003"/>
      <c r="H27" s="2003"/>
      <c r="I27" s="1968">
        <v>513</v>
      </c>
      <c r="J27" s="1969"/>
      <c r="K27" s="2003"/>
      <c r="L27" s="2003"/>
      <c r="M27" s="1968">
        <v>877</v>
      </c>
      <c r="N27" s="1969"/>
      <c r="O27" s="2003"/>
      <c r="P27" s="2003"/>
      <c r="Q27" s="1968">
        <v>120</v>
      </c>
    </row>
    <row r="28" spans="1:17" s="293" customFormat="1" ht="15">
      <c r="A28" s="296">
        <v>14</v>
      </c>
      <c r="B28" s="1105"/>
      <c r="C28" s="1593"/>
      <c r="D28" s="1593"/>
      <c r="E28" s="1968">
        <v>2388</v>
      </c>
      <c r="F28" s="1969"/>
      <c r="G28" s="2003"/>
      <c r="H28" s="2003"/>
      <c r="I28" s="1968">
        <v>493</v>
      </c>
      <c r="J28" s="1969"/>
      <c r="K28" s="2003"/>
      <c r="L28" s="2003"/>
      <c r="M28" s="1968">
        <v>886</v>
      </c>
      <c r="N28" s="1969"/>
      <c r="O28" s="2003"/>
      <c r="P28" s="2003"/>
      <c r="Q28" s="1968">
        <v>118</v>
      </c>
    </row>
    <row r="29" spans="1:17" s="293" customFormat="1" ht="15">
      <c r="A29" s="296">
        <v>15</v>
      </c>
      <c r="B29" s="1105"/>
      <c r="C29" s="1593"/>
      <c r="D29" s="1593"/>
      <c r="E29" s="1968">
        <v>2357</v>
      </c>
      <c r="F29" s="1969"/>
      <c r="G29" s="2003"/>
      <c r="H29" s="2003"/>
      <c r="I29" s="1968">
        <v>506</v>
      </c>
      <c r="J29" s="1969"/>
      <c r="K29" s="2003"/>
      <c r="L29" s="2003"/>
      <c r="M29" s="1968">
        <v>824</v>
      </c>
      <c r="N29" s="1969"/>
      <c r="O29" s="2003"/>
      <c r="P29" s="2003"/>
      <c r="Q29" s="1968">
        <v>127</v>
      </c>
    </row>
    <row r="30" spans="1:17" s="293" customFormat="1" ht="15">
      <c r="A30" s="296">
        <v>16</v>
      </c>
      <c r="B30" s="1105"/>
      <c r="C30" s="1593"/>
      <c r="D30" s="1593"/>
      <c r="E30" s="1968">
        <v>2239</v>
      </c>
      <c r="F30" s="1969"/>
      <c r="G30" s="2003"/>
      <c r="H30" s="2003"/>
      <c r="I30" s="1968">
        <v>472</v>
      </c>
      <c r="J30" s="1969"/>
      <c r="K30" s="2003"/>
      <c r="L30" s="2003"/>
      <c r="M30" s="1968">
        <v>762</v>
      </c>
      <c r="N30" s="1969"/>
      <c r="O30" s="2003"/>
      <c r="P30" s="2003"/>
      <c r="Q30" s="1968">
        <v>99</v>
      </c>
    </row>
    <row r="31" spans="1:17" s="297" customFormat="1" ht="15">
      <c r="A31" s="296">
        <v>17</v>
      </c>
      <c r="B31" s="1105"/>
      <c r="C31" s="1593"/>
      <c r="D31" s="1593"/>
      <c r="E31" s="1968">
        <v>2056</v>
      </c>
      <c r="F31" s="1969"/>
      <c r="G31" s="2003"/>
      <c r="H31" s="2003"/>
      <c r="I31" s="1968">
        <v>353</v>
      </c>
      <c r="J31" s="1969"/>
      <c r="K31" s="2003"/>
      <c r="L31" s="2003"/>
      <c r="M31" s="1968">
        <v>733</v>
      </c>
      <c r="N31" s="1969"/>
      <c r="O31" s="2003"/>
      <c r="P31" s="2003"/>
      <c r="Q31" s="1968">
        <v>72</v>
      </c>
    </row>
    <row r="32" spans="1:17" s="297" customFormat="1" ht="15">
      <c r="A32" s="296">
        <v>18</v>
      </c>
      <c r="B32" s="1105"/>
      <c r="C32" s="1593"/>
      <c r="D32" s="1593"/>
      <c r="E32" s="1968">
        <v>1887</v>
      </c>
      <c r="F32" s="1969"/>
      <c r="G32" s="2003"/>
      <c r="H32" s="2003"/>
      <c r="I32" s="1968">
        <v>340</v>
      </c>
      <c r="J32" s="1969"/>
      <c r="K32" s="2003"/>
      <c r="L32" s="2003"/>
      <c r="M32" s="1968">
        <v>665</v>
      </c>
      <c r="N32" s="1969"/>
      <c r="O32" s="2003"/>
      <c r="P32" s="2003"/>
      <c r="Q32" s="1968">
        <v>73</v>
      </c>
    </row>
    <row r="33" spans="1:33" s="297" customFormat="1" ht="15">
      <c r="A33" s="296">
        <v>19</v>
      </c>
      <c r="B33" s="1105"/>
      <c r="C33" s="1593"/>
      <c r="D33" s="1593"/>
      <c r="E33" s="1968">
        <v>1779</v>
      </c>
      <c r="F33" s="1969"/>
      <c r="G33" s="2003"/>
      <c r="H33" s="2003"/>
      <c r="I33" s="1968">
        <v>338</v>
      </c>
      <c r="J33" s="1969"/>
      <c r="K33" s="2003"/>
      <c r="L33" s="2003"/>
      <c r="M33" s="1968">
        <v>648</v>
      </c>
      <c r="N33" s="1969"/>
      <c r="O33" s="2003"/>
      <c r="P33" s="2003"/>
      <c r="Q33" s="1968">
        <v>68</v>
      </c>
    </row>
    <row r="34" spans="1:33" s="297" customFormat="1" ht="15">
      <c r="A34" s="296">
        <v>20</v>
      </c>
      <c r="B34" s="1105"/>
      <c r="C34" s="1593"/>
      <c r="D34" s="1593"/>
      <c r="E34" s="1968">
        <v>1739</v>
      </c>
      <c r="F34" s="1969"/>
      <c r="G34" s="2003"/>
      <c r="H34" s="2003"/>
      <c r="I34" s="1968">
        <v>353</v>
      </c>
      <c r="J34" s="1969"/>
      <c r="K34" s="2003"/>
      <c r="L34" s="2003"/>
      <c r="M34" s="1968">
        <v>650</v>
      </c>
      <c r="N34" s="1969"/>
      <c r="O34" s="2003"/>
      <c r="P34" s="2003"/>
      <c r="Q34" s="1968">
        <v>87</v>
      </c>
    </row>
    <row r="35" spans="1:33" s="297" customFormat="1" ht="15">
      <c r="A35" s="296">
        <v>21</v>
      </c>
      <c r="B35" s="1105"/>
      <c r="C35" s="1593"/>
      <c r="D35" s="1593"/>
      <c r="E35" s="1968">
        <v>1680</v>
      </c>
      <c r="F35" s="1969"/>
      <c r="G35" s="2003"/>
      <c r="H35" s="2003"/>
      <c r="I35" s="1968">
        <v>330</v>
      </c>
      <c r="J35" s="1969"/>
      <c r="K35" s="2003"/>
      <c r="L35" s="2003"/>
      <c r="M35" s="1968">
        <v>638</v>
      </c>
      <c r="N35" s="1969"/>
      <c r="O35" s="2003"/>
      <c r="P35" s="2003"/>
      <c r="Q35" s="1968">
        <v>86</v>
      </c>
    </row>
    <row r="36" spans="1:33" s="297" customFormat="1" ht="15">
      <c r="A36" s="296">
        <v>22</v>
      </c>
      <c r="B36" s="1105"/>
      <c r="C36" s="1593"/>
      <c r="D36" s="1593"/>
      <c r="E36" s="1968">
        <v>1606</v>
      </c>
      <c r="F36" s="1969"/>
      <c r="G36" s="2003"/>
      <c r="H36" s="2003"/>
      <c r="I36" s="1968">
        <v>285</v>
      </c>
      <c r="J36" s="1969"/>
      <c r="K36" s="2003"/>
      <c r="L36" s="2003"/>
      <c r="M36" s="1968">
        <v>635</v>
      </c>
      <c r="N36" s="1969"/>
      <c r="O36" s="2003"/>
      <c r="P36" s="2003"/>
      <c r="Q36" s="1968">
        <v>67</v>
      </c>
    </row>
    <row r="37" spans="1:33" s="297" customFormat="1" ht="15">
      <c r="A37" s="296">
        <v>23</v>
      </c>
      <c r="B37" s="1105"/>
      <c r="C37" s="1593"/>
      <c r="D37" s="1593"/>
      <c r="E37" s="1968">
        <v>1533</v>
      </c>
      <c r="F37" s="1969"/>
      <c r="G37" s="2003"/>
      <c r="H37" s="2003"/>
      <c r="I37" s="1968">
        <v>287</v>
      </c>
      <c r="J37" s="1969"/>
      <c r="K37" s="2003"/>
      <c r="L37" s="2003"/>
      <c r="M37" s="1968">
        <v>630</v>
      </c>
      <c r="N37" s="1969"/>
      <c r="O37" s="2003"/>
      <c r="P37" s="2003"/>
      <c r="Q37" s="1968">
        <v>72</v>
      </c>
    </row>
    <row r="38" spans="1:33" s="297" customFormat="1" ht="15">
      <c r="A38" s="296" t="s">
        <v>19</v>
      </c>
      <c r="B38" s="1168"/>
      <c r="C38" s="1594"/>
      <c r="D38" s="1594"/>
      <c r="E38" s="1595">
        <f>SUM(E14:E37)</f>
        <v>47011</v>
      </c>
      <c r="F38" s="1594"/>
      <c r="G38" s="1594"/>
      <c r="H38" s="1594"/>
      <c r="I38" s="1595">
        <f>SUM(I14:I37)</f>
        <v>9312</v>
      </c>
      <c r="J38" s="1594"/>
      <c r="K38" s="1594"/>
      <c r="L38" s="1594"/>
      <c r="M38" s="1595">
        <f>SUM(M14:M37)</f>
        <v>17543</v>
      </c>
      <c r="N38" s="1594"/>
      <c r="O38" s="1594"/>
      <c r="P38" s="1594"/>
      <c r="Q38" s="1595">
        <f>SUM(Q14:Q37)</f>
        <v>2119</v>
      </c>
    </row>
    <row r="39" spans="1:33" s="287" customFormat="1" ht="12.75" customHeight="1">
      <c r="A39" s="287" t="s">
        <v>20</v>
      </c>
      <c r="R39" s="998"/>
      <c r="S39" s="998"/>
      <c r="T39" s="998"/>
      <c r="U39" s="998"/>
      <c r="V39" s="998"/>
      <c r="W39" s="998"/>
      <c r="X39" s="998"/>
      <c r="Y39" s="998"/>
      <c r="Z39" s="998"/>
      <c r="AA39" s="998"/>
      <c r="AB39" s="998"/>
      <c r="AC39" s="998"/>
      <c r="AD39" s="998"/>
      <c r="AE39" s="998"/>
      <c r="AF39" s="998"/>
      <c r="AG39" s="998"/>
    </row>
    <row r="40" spans="1:33" s="287" customFormat="1" ht="12.75" customHeight="1">
      <c r="A40" s="287" t="s">
        <v>21</v>
      </c>
      <c r="R40" s="998"/>
      <c r="S40" s="998"/>
      <c r="T40" s="998"/>
      <c r="U40" s="998"/>
      <c r="V40" s="998"/>
      <c r="W40" s="998"/>
      <c r="X40" s="998"/>
      <c r="Y40" s="998"/>
      <c r="Z40" s="998"/>
      <c r="AA40" s="998"/>
      <c r="AB40" s="998"/>
      <c r="AC40" s="998"/>
      <c r="AD40" s="998"/>
      <c r="AE40" s="998"/>
      <c r="AF40" s="998"/>
      <c r="AG40" s="998"/>
    </row>
    <row r="41" spans="1:33">
      <c r="A41" s="287" t="s">
        <v>563</v>
      </c>
      <c r="K41" s="287"/>
      <c r="L41" s="287"/>
      <c r="M41" s="287"/>
      <c r="N41" s="287"/>
      <c r="O41" s="287"/>
      <c r="P41" s="287"/>
      <c r="Q41" s="287"/>
      <c r="R41" s="999"/>
      <c r="S41" s="999"/>
      <c r="T41" s="999"/>
      <c r="U41" s="999"/>
      <c r="V41" s="999"/>
      <c r="W41" s="999"/>
      <c r="X41" s="999"/>
      <c r="Y41" s="999"/>
      <c r="Z41" s="999"/>
      <c r="AA41" s="999"/>
      <c r="AB41" s="999"/>
      <c r="AC41" s="999"/>
      <c r="AD41" s="999"/>
      <c r="AE41" s="999"/>
      <c r="AF41" s="999"/>
      <c r="AG41" s="999"/>
    </row>
    <row r="42" spans="1:33">
      <c r="A42" s="287" t="s">
        <v>23</v>
      </c>
      <c r="R42" s="999"/>
      <c r="S42" s="999"/>
      <c r="T42" s="999"/>
      <c r="U42" s="999"/>
      <c r="V42" s="999"/>
      <c r="W42" s="999"/>
      <c r="X42" s="999"/>
      <c r="Y42" s="999"/>
      <c r="Z42" s="999"/>
      <c r="AA42" s="999"/>
      <c r="AB42" s="999"/>
      <c r="AC42" s="999"/>
      <c r="AD42" s="999"/>
      <c r="AE42" s="999"/>
      <c r="AF42" s="999"/>
      <c r="AG42" s="999"/>
    </row>
    <row r="43" spans="1:33">
      <c r="R43" s="999"/>
      <c r="S43" s="999"/>
      <c r="T43" s="999"/>
      <c r="U43" s="999"/>
      <c r="V43" s="999"/>
      <c r="W43" s="999"/>
      <c r="X43" s="999"/>
      <c r="Y43" s="999"/>
      <c r="Z43" s="999"/>
      <c r="AA43" s="999"/>
      <c r="AB43" s="999"/>
      <c r="AC43" s="999"/>
      <c r="AD43" s="999"/>
      <c r="AE43" s="999"/>
      <c r="AF43" s="999"/>
      <c r="AG43" s="999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310" customWidth="1"/>
    <col min="2" max="3" width="11.28515625" style="310" customWidth="1"/>
    <col min="4" max="4" width="11.28515625" style="310" hidden="1" customWidth="1"/>
    <col min="5" max="7" width="11.28515625" style="310" customWidth="1"/>
    <col min="8" max="8" width="11.28515625" style="310" hidden="1" customWidth="1"/>
    <col min="9" max="11" width="11.28515625" style="310" customWidth="1"/>
    <col min="12" max="12" width="11.28515625" style="310" hidden="1" customWidth="1"/>
    <col min="13" max="15" width="11.28515625" style="310" customWidth="1"/>
    <col min="16" max="16" width="11.28515625" style="310" hidden="1" customWidth="1"/>
    <col min="17" max="17" width="11.28515625" style="310" customWidth="1"/>
    <col min="18" max="16384" width="9.140625" style="310"/>
  </cols>
  <sheetData>
    <row r="1" spans="1:33" s="299" customFormat="1" ht="18.75" customHeight="1">
      <c r="B1" s="2480" t="s">
        <v>405</v>
      </c>
      <c r="C1" s="2087"/>
      <c r="D1" s="2087"/>
      <c r="E1" s="2087"/>
      <c r="F1" s="2087"/>
      <c r="J1" s="799" t="s">
        <v>171</v>
      </c>
      <c r="N1" s="2474" t="s">
        <v>76</v>
      </c>
      <c r="O1" s="2474"/>
      <c r="P1" s="2474"/>
      <c r="Q1" s="2474"/>
      <c r="R1" s="927"/>
      <c r="S1" s="927"/>
      <c r="T1" s="927"/>
      <c r="U1" s="927"/>
      <c r="V1" s="927"/>
      <c r="W1" s="927"/>
      <c r="X1" s="927"/>
      <c r="Y1" s="927"/>
      <c r="Z1" s="927"/>
      <c r="AA1" s="927"/>
      <c r="AB1" s="927"/>
      <c r="AC1" s="927"/>
      <c r="AD1" s="927"/>
      <c r="AE1" s="927"/>
      <c r="AF1" s="927"/>
      <c r="AG1" s="927"/>
    </row>
    <row r="2" spans="1:33" s="299" customFormat="1" ht="10.5" customHeight="1">
      <c r="B2" s="2475" t="s">
        <v>1</v>
      </c>
      <c r="C2" s="2094"/>
      <c r="D2" s="2094"/>
      <c r="E2" s="2094"/>
      <c r="F2" s="2094"/>
      <c r="N2" s="2475" t="s">
        <v>2</v>
      </c>
      <c r="O2" s="2476"/>
      <c r="P2" s="2476"/>
      <c r="Q2" s="2476"/>
      <c r="R2" s="927"/>
      <c r="S2" s="927"/>
      <c r="T2" s="927"/>
      <c r="U2" s="927"/>
      <c r="V2" s="927"/>
      <c r="W2" s="927"/>
      <c r="X2" s="927"/>
      <c r="Y2" s="927"/>
      <c r="Z2" s="927"/>
      <c r="AA2" s="927"/>
      <c r="AB2" s="927"/>
      <c r="AC2" s="927"/>
      <c r="AD2" s="927"/>
      <c r="AE2" s="927"/>
      <c r="AF2" s="927"/>
      <c r="AG2" s="927"/>
    </row>
    <row r="3" spans="1:33" s="299" customFormat="1" ht="13.5" customHeight="1">
      <c r="N3" s="299" t="s">
        <v>3</v>
      </c>
      <c r="R3" s="927"/>
      <c r="S3" s="927"/>
      <c r="T3" s="927"/>
      <c r="U3" s="927"/>
      <c r="V3" s="927"/>
      <c r="W3" s="927"/>
      <c r="X3" s="927"/>
      <c r="Y3" s="927"/>
      <c r="Z3" s="927"/>
      <c r="AA3" s="927"/>
      <c r="AB3" s="927"/>
      <c r="AC3" s="927"/>
      <c r="AD3" s="927"/>
      <c r="AE3" s="927"/>
      <c r="AF3" s="927"/>
      <c r="AG3" s="927"/>
    </row>
    <row r="4" spans="1:33" s="299" customFormat="1" ht="15" customHeight="1">
      <c r="B4" s="2479" t="s">
        <v>4</v>
      </c>
      <c r="C4" s="2087"/>
      <c r="D4" s="301"/>
      <c r="E4" s="927"/>
      <c r="F4" s="927"/>
      <c r="G4" s="927"/>
      <c r="H4" s="927"/>
      <c r="I4" s="891" t="s">
        <v>5</v>
      </c>
      <c r="J4" s="300"/>
      <c r="K4" s="300"/>
      <c r="L4" s="300"/>
      <c r="O4" s="1199" t="s">
        <v>73</v>
      </c>
      <c r="R4" s="927"/>
      <c r="S4" s="927"/>
      <c r="T4" s="927"/>
      <c r="U4" s="927"/>
      <c r="V4" s="927"/>
      <c r="W4" s="927"/>
      <c r="X4" s="927"/>
      <c r="Y4" s="927"/>
      <c r="Z4" s="927"/>
      <c r="AA4" s="927"/>
      <c r="AB4" s="927"/>
      <c r="AC4" s="927"/>
      <c r="AD4" s="927"/>
      <c r="AE4" s="927"/>
      <c r="AF4" s="927"/>
      <c r="AG4" s="927"/>
    </row>
    <row r="5" spans="1:33" s="299" customFormat="1" ht="9.75" customHeight="1">
      <c r="B5" s="2484" t="s">
        <v>7</v>
      </c>
      <c r="C5" s="2085"/>
      <c r="D5" s="300"/>
      <c r="E5" s="300"/>
      <c r="R5" s="927"/>
      <c r="S5" s="927"/>
      <c r="T5" s="927"/>
      <c r="U5" s="927"/>
      <c r="V5" s="927"/>
      <c r="W5" s="927"/>
      <c r="X5" s="927"/>
      <c r="Y5" s="927"/>
      <c r="Z5" s="927"/>
      <c r="AA5" s="927"/>
      <c r="AB5" s="927"/>
      <c r="AC5" s="927"/>
      <c r="AD5" s="927"/>
      <c r="AE5" s="927"/>
      <c r="AF5" s="927"/>
      <c r="AG5" s="927"/>
    </row>
    <row r="6" spans="1:33" s="299" customFormat="1" ht="12" customHeight="1">
      <c r="A6" s="2477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7"/>
      <c r="S6" s="927"/>
      <c r="T6" s="927"/>
      <c r="U6" s="927"/>
      <c r="V6" s="927"/>
      <c r="W6" s="927"/>
      <c r="X6" s="927"/>
      <c r="Y6" s="927"/>
      <c r="Z6" s="927"/>
      <c r="AA6" s="927"/>
      <c r="AB6" s="927"/>
      <c r="AC6" s="927"/>
      <c r="AD6" s="927"/>
      <c r="AE6" s="927"/>
      <c r="AF6" s="927"/>
      <c r="AG6" s="927"/>
    </row>
    <row r="7" spans="1:33" s="299" customFormat="1" ht="15.75">
      <c r="A7" s="2478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7"/>
      <c r="S7" s="927"/>
      <c r="T7" s="927"/>
      <c r="U7" s="927"/>
      <c r="V7" s="927"/>
      <c r="W7" s="927"/>
      <c r="X7" s="927"/>
      <c r="Y7" s="927"/>
      <c r="Z7" s="927"/>
      <c r="AA7" s="927"/>
      <c r="AB7" s="927"/>
      <c r="AC7" s="927"/>
      <c r="AD7" s="927"/>
      <c r="AE7" s="927"/>
      <c r="AF7" s="927"/>
      <c r="AG7" s="927"/>
    </row>
    <row r="8" spans="1:33" s="299" customFormat="1" ht="9" customHeight="1">
      <c r="A8" s="1255" t="s">
        <v>330</v>
      </c>
      <c r="B8" s="1255" t="s">
        <v>331</v>
      </c>
      <c r="R8" s="927"/>
      <c r="S8" s="927"/>
      <c r="T8" s="927"/>
      <c r="U8" s="927"/>
      <c r="V8" s="927"/>
      <c r="W8" s="927"/>
      <c r="X8" s="927"/>
      <c r="Y8" s="927"/>
      <c r="Z8" s="927"/>
      <c r="AA8" s="927"/>
      <c r="AB8" s="927"/>
      <c r="AC8" s="927"/>
      <c r="AD8" s="927"/>
      <c r="AE8" s="927"/>
      <c r="AF8" s="927"/>
      <c r="AG8" s="927"/>
    </row>
    <row r="9" spans="1:33" s="299" customFormat="1">
      <c r="A9" s="2481" t="s">
        <v>9</v>
      </c>
      <c r="B9" s="2471" t="s">
        <v>10</v>
      </c>
      <c r="C9" s="2472"/>
      <c r="D9" s="2472"/>
      <c r="E9" s="2472"/>
      <c r="F9" s="2472"/>
      <c r="G9" s="2472"/>
      <c r="H9" s="2472"/>
      <c r="I9" s="2473"/>
      <c r="J9" s="2471" t="s">
        <v>11</v>
      </c>
      <c r="K9" s="2472"/>
      <c r="L9" s="2472"/>
      <c r="M9" s="2472"/>
      <c r="N9" s="2472"/>
      <c r="O9" s="2472"/>
      <c r="P9" s="2472"/>
      <c r="Q9" s="2473"/>
      <c r="R9" s="927"/>
      <c r="S9" s="927"/>
      <c r="T9" s="927"/>
      <c r="U9" s="927"/>
      <c r="V9" s="927"/>
      <c r="W9" s="927"/>
      <c r="X9" s="927"/>
      <c r="Y9" s="927"/>
      <c r="Z9" s="927"/>
      <c r="AA9" s="927"/>
      <c r="AB9" s="927"/>
      <c r="AC9" s="927"/>
      <c r="AD9" s="927"/>
      <c r="AE9" s="927"/>
      <c r="AF9" s="927"/>
      <c r="AG9" s="927"/>
    </row>
    <row r="10" spans="1:33" s="299" customFormat="1">
      <c r="A10" s="2482"/>
      <c r="B10" s="2468" t="s">
        <v>74</v>
      </c>
      <c r="C10" s="2469"/>
      <c r="D10" s="2469"/>
      <c r="E10" s="2470"/>
      <c r="F10" s="2468" t="s">
        <v>75</v>
      </c>
      <c r="G10" s="2101"/>
      <c r="H10" s="2101"/>
      <c r="I10" s="2102"/>
      <c r="J10" s="2468" t="s">
        <v>74</v>
      </c>
      <c r="K10" s="2469"/>
      <c r="L10" s="2469"/>
      <c r="M10" s="2470"/>
      <c r="N10" s="2468" t="s">
        <v>75</v>
      </c>
      <c r="O10" s="2469"/>
      <c r="P10" s="2469"/>
      <c r="Q10" s="2470"/>
      <c r="R10" s="927"/>
      <c r="S10" s="927"/>
      <c r="T10" s="927"/>
      <c r="U10" s="927"/>
      <c r="V10" s="927"/>
      <c r="W10" s="927"/>
      <c r="X10" s="927"/>
      <c r="Y10" s="927"/>
      <c r="Z10" s="927"/>
      <c r="AA10" s="927"/>
      <c r="AB10" s="927"/>
      <c r="AC10" s="927"/>
      <c r="AD10" s="927"/>
      <c r="AE10" s="927"/>
      <c r="AF10" s="927"/>
      <c r="AG10" s="927"/>
    </row>
    <row r="11" spans="1:33" s="299" customFormat="1">
      <c r="A11" s="2482"/>
      <c r="B11" s="2468" t="s">
        <v>14</v>
      </c>
      <c r="C11" s="2469"/>
      <c r="E11" s="303">
        <v>3600</v>
      </c>
      <c r="F11" s="2468" t="s">
        <v>14</v>
      </c>
      <c r="G11" s="2469"/>
      <c r="H11" s="302"/>
      <c r="I11" s="303">
        <v>3600</v>
      </c>
      <c r="J11" s="2468" t="s">
        <v>14</v>
      </c>
      <c r="K11" s="2469"/>
      <c r="L11" s="302"/>
      <c r="M11" s="303">
        <f>E11</f>
        <v>3600</v>
      </c>
      <c r="N11" s="2468" t="s">
        <v>14</v>
      </c>
      <c r="O11" s="2469"/>
      <c r="P11" s="302"/>
      <c r="Q11" s="303">
        <f>I11</f>
        <v>3600</v>
      </c>
      <c r="R11" s="927"/>
      <c r="S11" s="927"/>
      <c r="T11" s="927"/>
      <c r="U11" s="927"/>
      <c r="V11" s="927"/>
      <c r="W11" s="927"/>
      <c r="X11" s="927"/>
      <c r="Y11" s="927"/>
      <c r="Z11" s="927"/>
      <c r="AA11" s="927"/>
      <c r="AB11" s="927"/>
      <c r="AC11" s="927"/>
      <c r="AD11" s="927"/>
      <c r="AE11" s="927"/>
      <c r="AF11" s="927"/>
      <c r="AG11" s="927"/>
    </row>
    <row r="12" spans="1:33" s="305" customFormat="1" ht="35.25" customHeight="1">
      <c r="A12" s="2483"/>
      <c r="B12" s="304" t="s">
        <v>16</v>
      </c>
      <c r="C12" s="304" t="s">
        <v>17</v>
      </c>
      <c r="D12" s="304"/>
      <c r="E12" s="304" t="s">
        <v>18</v>
      </c>
      <c r="F12" s="304" t="s">
        <v>16</v>
      </c>
      <c r="G12" s="304" t="s">
        <v>17</v>
      </c>
      <c r="H12" s="304"/>
      <c r="I12" s="304" t="s">
        <v>18</v>
      </c>
      <c r="J12" s="304" t="s">
        <v>16</v>
      </c>
      <c r="K12" s="304" t="s">
        <v>17</v>
      </c>
      <c r="L12" s="304"/>
      <c r="M12" s="304" t="s">
        <v>18</v>
      </c>
      <c r="N12" s="304" t="s">
        <v>16</v>
      </c>
      <c r="O12" s="304" t="s">
        <v>17</v>
      </c>
      <c r="P12" s="304"/>
      <c r="Q12" s="304" t="s">
        <v>18</v>
      </c>
    </row>
    <row r="13" spans="1:33" s="307" customFormat="1" ht="11.25">
      <c r="A13" s="306">
        <v>1</v>
      </c>
      <c r="B13" s="306">
        <v>2</v>
      </c>
      <c r="C13" s="306">
        <v>3</v>
      </c>
      <c r="D13" s="306"/>
      <c r="E13" s="306">
        <v>4</v>
      </c>
      <c r="F13" s="306">
        <v>5</v>
      </c>
      <c r="G13" s="306">
        <v>6</v>
      </c>
      <c r="H13" s="306"/>
      <c r="I13" s="306">
        <v>7</v>
      </c>
      <c r="J13" s="306">
        <v>8</v>
      </c>
      <c r="K13" s="306">
        <v>9</v>
      </c>
      <c r="L13" s="306"/>
      <c r="M13" s="306">
        <v>10</v>
      </c>
      <c r="N13" s="306">
        <v>11</v>
      </c>
      <c r="O13" s="306">
        <v>12</v>
      </c>
      <c r="P13" s="306"/>
      <c r="Q13" s="306">
        <v>13</v>
      </c>
    </row>
    <row r="14" spans="1:33" s="305" customFormat="1" ht="15">
      <c r="A14" s="308">
        <v>0</v>
      </c>
      <c r="B14" s="1105"/>
      <c r="C14" s="1596"/>
      <c r="D14" s="1596"/>
      <c r="E14" s="1968">
        <v>1006</v>
      </c>
      <c r="F14" s="1969"/>
      <c r="G14" s="2001"/>
      <c r="H14" s="2001"/>
      <c r="I14" s="1968">
        <v>144</v>
      </c>
      <c r="J14" s="1969"/>
      <c r="K14" s="2001"/>
      <c r="L14" s="2001"/>
      <c r="M14" s="1968">
        <v>669</v>
      </c>
      <c r="N14" s="1969"/>
      <c r="O14" s="2001"/>
      <c r="P14" s="2001"/>
      <c r="Q14" s="1968">
        <v>2</v>
      </c>
    </row>
    <row r="15" spans="1:33" s="1418" customFormat="1" ht="15">
      <c r="A15" s="1417">
        <v>1</v>
      </c>
      <c r="B15" s="1105"/>
      <c r="C15" s="1596"/>
      <c r="D15" s="1596"/>
      <c r="E15" s="1968">
        <v>1038</v>
      </c>
      <c r="F15" s="1969"/>
      <c r="G15" s="2001"/>
      <c r="H15" s="2001"/>
      <c r="I15" s="1968">
        <v>148</v>
      </c>
      <c r="J15" s="1969"/>
      <c r="K15" s="2001"/>
      <c r="L15" s="2001"/>
      <c r="M15" s="1968">
        <v>683</v>
      </c>
      <c r="N15" s="1969"/>
      <c r="O15" s="2001"/>
      <c r="P15" s="2001"/>
      <c r="Q15" s="1968">
        <v>3</v>
      </c>
    </row>
    <row r="16" spans="1:33" s="305" customFormat="1" ht="15">
      <c r="A16" s="308">
        <v>2</v>
      </c>
      <c r="B16" s="1105"/>
      <c r="C16" s="1596"/>
      <c r="D16" s="1596"/>
      <c r="E16" s="1968">
        <v>1035</v>
      </c>
      <c r="F16" s="1969"/>
      <c r="G16" s="2001"/>
      <c r="H16" s="2001"/>
      <c r="I16" s="1968">
        <v>146</v>
      </c>
      <c r="J16" s="1969"/>
      <c r="K16" s="2001"/>
      <c r="L16" s="2001"/>
      <c r="M16" s="1968">
        <v>687</v>
      </c>
      <c r="N16" s="1969"/>
      <c r="O16" s="2001"/>
      <c r="P16" s="2001"/>
      <c r="Q16" s="1968">
        <v>2</v>
      </c>
    </row>
    <row r="17" spans="1:17" s="305" customFormat="1" ht="15">
      <c r="A17" s="308">
        <v>3</v>
      </c>
      <c r="B17" s="1105"/>
      <c r="C17" s="1596"/>
      <c r="D17" s="1596"/>
      <c r="E17" s="1968">
        <v>1062</v>
      </c>
      <c r="F17" s="1969"/>
      <c r="G17" s="2001"/>
      <c r="H17" s="2001"/>
      <c r="I17" s="1968">
        <v>145</v>
      </c>
      <c r="J17" s="1969"/>
      <c r="K17" s="2001"/>
      <c r="L17" s="2001"/>
      <c r="M17" s="1968">
        <v>680</v>
      </c>
      <c r="N17" s="1969"/>
      <c r="O17" s="2001"/>
      <c r="P17" s="2001"/>
      <c r="Q17" s="1968">
        <v>2</v>
      </c>
    </row>
    <row r="18" spans="1:17" s="305" customFormat="1" ht="15">
      <c r="A18" s="308">
        <v>4</v>
      </c>
      <c r="B18" s="1105"/>
      <c r="C18" s="1596"/>
      <c r="D18" s="1596"/>
      <c r="E18" s="1968">
        <v>1069</v>
      </c>
      <c r="F18" s="1969"/>
      <c r="G18" s="2001"/>
      <c r="H18" s="2001"/>
      <c r="I18" s="1968">
        <v>144</v>
      </c>
      <c r="J18" s="1969"/>
      <c r="K18" s="2001"/>
      <c r="L18" s="2001"/>
      <c r="M18" s="1968">
        <v>661</v>
      </c>
      <c r="N18" s="1969"/>
      <c r="O18" s="2001"/>
      <c r="P18" s="2001"/>
      <c r="Q18" s="1968">
        <v>2</v>
      </c>
    </row>
    <row r="19" spans="1:17" s="305" customFormat="1" ht="15">
      <c r="A19" s="308">
        <v>5</v>
      </c>
      <c r="B19" s="1105"/>
      <c r="C19" s="1596"/>
      <c r="D19" s="1596"/>
      <c r="E19" s="1968">
        <v>1101</v>
      </c>
      <c r="F19" s="1969"/>
      <c r="G19" s="2001"/>
      <c r="H19" s="2001"/>
      <c r="I19" s="1968">
        <v>145</v>
      </c>
      <c r="J19" s="1969"/>
      <c r="K19" s="2001"/>
      <c r="L19" s="2001"/>
      <c r="M19" s="1968">
        <v>691</v>
      </c>
      <c r="N19" s="1969"/>
      <c r="O19" s="2001"/>
      <c r="P19" s="2001"/>
      <c r="Q19" s="1968">
        <v>3</v>
      </c>
    </row>
    <row r="20" spans="1:17" s="305" customFormat="1" ht="15">
      <c r="A20" s="308">
        <v>6</v>
      </c>
      <c r="B20" s="1105"/>
      <c r="C20" s="1596"/>
      <c r="D20" s="1596"/>
      <c r="E20" s="1968">
        <v>1106</v>
      </c>
      <c r="F20" s="1969"/>
      <c r="G20" s="2001"/>
      <c r="H20" s="2001"/>
      <c r="I20" s="1968">
        <v>156</v>
      </c>
      <c r="J20" s="1969"/>
      <c r="K20" s="2001"/>
      <c r="L20" s="2001"/>
      <c r="M20" s="1968">
        <v>697</v>
      </c>
      <c r="N20" s="1969"/>
      <c r="O20" s="2001"/>
      <c r="P20" s="2001"/>
      <c r="Q20" s="1968">
        <v>3</v>
      </c>
    </row>
    <row r="21" spans="1:17" s="305" customFormat="1" ht="15">
      <c r="A21" s="308">
        <v>7</v>
      </c>
      <c r="B21" s="1105"/>
      <c r="C21" s="1596"/>
      <c r="D21" s="1596"/>
      <c r="E21" s="1968">
        <v>1213</v>
      </c>
      <c r="F21" s="1969"/>
      <c r="G21" s="2001"/>
      <c r="H21" s="2001"/>
      <c r="I21" s="1968">
        <v>250</v>
      </c>
      <c r="J21" s="1969"/>
      <c r="K21" s="2001"/>
      <c r="L21" s="2001"/>
      <c r="M21" s="1968">
        <v>734</v>
      </c>
      <c r="N21" s="1969"/>
      <c r="O21" s="2001"/>
      <c r="P21" s="2001"/>
      <c r="Q21" s="1968">
        <v>28</v>
      </c>
    </row>
    <row r="22" spans="1:17" s="305" customFormat="1" ht="15">
      <c r="A22" s="308">
        <v>8</v>
      </c>
      <c r="B22" s="1105"/>
      <c r="C22" s="1596"/>
      <c r="D22" s="1596"/>
      <c r="E22" s="1968">
        <v>1387</v>
      </c>
      <c r="F22" s="1969"/>
      <c r="G22" s="2001"/>
      <c r="H22" s="2001"/>
      <c r="I22" s="1968">
        <v>280</v>
      </c>
      <c r="J22" s="1969"/>
      <c r="K22" s="2001"/>
      <c r="L22" s="2001"/>
      <c r="M22" s="1968">
        <v>820</v>
      </c>
      <c r="N22" s="1969"/>
      <c r="O22" s="2001"/>
      <c r="P22" s="2001"/>
      <c r="Q22" s="1968">
        <v>63</v>
      </c>
    </row>
    <row r="23" spans="1:17" s="305" customFormat="1" ht="15">
      <c r="A23" s="308">
        <v>9</v>
      </c>
      <c r="B23" s="1105"/>
      <c r="C23" s="1596"/>
      <c r="D23" s="1596"/>
      <c r="E23" s="1968">
        <v>1430</v>
      </c>
      <c r="F23" s="1969"/>
      <c r="G23" s="2001"/>
      <c r="H23" s="2001"/>
      <c r="I23" s="1968">
        <v>286</v>
      </c>
      <c r="J23" s="1969"/>
      <c r="K23" s="2001"/>
      <c r="L23" s="2001"/>
      <c r="M23" s="1968">
        <v>827</v>
      </c>
      <c r="N23" s="1969"/>
      <c r="O23" s="2001"/>
      <c r="P23" s="2001"/>
      <c r="Q23" s="1968">
        <v>87</v>
      </c>
    </row>
    <row r="24" spans="1:17" s="305" customFormat="1" ht="15">
      <c r="A24" s="308">
        <v>10</v>
      </c>
      <c r="B24" s="1105"/>
      <c r="C24" s="1596"/>
      <c r="D24" s="1596"/>
      <c r="E24" s="1968">
        <v>1416</v>
      </c>
      <c r="F24" s="1969"/>
      <c r="G24" s="2001"/>
      <c r="H24" s="2001"/>
      <c r="I24" s="1968">
        <v>305</v>
      </c>
      <c r="J24" s="1969"/>
      <c r="K24" s="2001"/>
      <c r="L24" s="2001"/>
      <c r="M24" s="1968">
        <v>828</v>
      </c>
      <c r="N24" s="1969"/>
      <c r="O24" s="2001"/>
      <c r="P24" s="2001"/>
      <c r="Q24" s="1968">
        <v>82</v>
      </c>
    </row>
    <row r="25" spans="1:17" s="305" customFormat="1" ht="15">
      <c r="A25" s="308">
        <v>11</v>
      </c>
      <c r="B25" s="1105"/>
      <c r="C25" s="1596"/>
      <c r="D25" s="1596"/>
      <c r="E25" s="1968">
        <v>1450</v>
      </c>
      <c r="F25" s="1969"/>
      <c r="G25" s="2001"/>
      <c r="H25" s="2001"/>
      <c r="I25" s="1968">
        <v>319</v>
      </c>
      <c r="J25" s="1969"/>
      <c r="K25" s="2001"/>
      <c r="L25" s="2001"/>
      <c r="M25" s="1968">
        <v>832</v>
      </c>
      <c r="N25" s="1969"/>
      <c r="O25" s="2001"/>
      <c r="P25" s="2001"/>
      <c r="Q25" s="1968">
        <v>104</v>
      </c>
    </row>
    <row r="26" spans="1:17" s="305" customFormat="1" ht="15">
      <c r="A26" s="308">
        <v>12</v>
      </c>
      <c r="B26" s="1105"/>
      <c r="C26" s="1596"/>
      <c r="D26" s="1596"/>
      <c r="E26" s="1968">
        <v>1348</v>
      </c>
      <c r="F26" s="1969"/>
      <c r="G26" s="2001"/>
      <c r="H26" s="2001"/>
      <c r="I26" s="1968">
        <v>264</v>
      </c>
      <c r="J26" s="1969"/>
      <c r="K26" s="2001"/>
      <c r="L26" s="2001"/>
      <c r="M26" s="1968">
        <v>776</v>
      </c>
      <c r="N26" s="1969"/>
      <c r="O26" s="2001"/>
      <c r="P26" s="2001"/>
      <c r="Q26" s="1968">
        <v>31</v>
      </c>
    </row>
    <row r="27" spans="1:17" s="305" customFormat="1" ht="15">
      <c r="A27" s="308">
        <v>13</v>
      </c>
      <c r="B27" s="1105"/>
      <c r="C27" s="1596"/>
      <c r="D27" s="1596"/>
      <c r="E27" s="1968">
        <v>1510</v>
      </c>
      <c r="F27" s="1969"/>
      <c r="G27" s="2001"/>
      <c r="H27" s="2001"/>
      <c r="I27" s="1968">
        <v>299</v>
      </c>
      <c r="J27" s="1969"/>
      <c r="K27" s="2001"/>
      <c r="L27" s="2001"/>
      <c r="M27" s="1968">
        <v>895</v>
      </c>
      <c r="N27" s="1969"/>
      <c r="O27" s="2001"/>
      <c r="P27" s="2001"/>
      <c r="Q27" s="1968">
        <v>86</v>
      </c>
    </row>
    <row r="28" spans="1:17" s="305" customFormat="1" ht="15">
      <c r="A28" s="308">
        <v>14</v>
      </c>
      <c r="B28" s="1105"/>
      <c r="C28" s="1596"/>
      <c r="D28" s="1596"/>
      <c r="E28" s="1968">
        <v>1557</v>
      </c>
      <c r="F28" s="1969"/>
      <c r="G28" s="2001"/>
      <c r="H28" s="2001"/>
      <c r="I28" s="1968">
        <v>323</v>
      </c>
      <c r="J28" s="1969"/>
      <c r="K28" s="2001"/>
      <c r="L28" s="2001"/>
      <c r="M28" s="1968">
        <v>941</v>
      </c>
      <c r="N28" s="1969"/>
      <c r="O28" s="2001"/>
      <c r="P28" s="2001"/>
      <c r="Q28" s="1968">
        <v>114</v>
      </c>
    </row>
    <row r="29" spans="1:17" s="305" customFormat="1" ht="15">
      <c r="A29" s="308">
        <v>15</v>
      </c>
      <c r="B29" s="1105"/>
      <c r="C29" s="1596"/>
      <c r="D29" s="1596"/>
      <c r="E29" s="1968">
        <v>1384</v>
      </c>
      <c r="F29" s="1969"/>
      <c r="G29" s="2001"/>
      <c r="H29" s="2001"/>
      <c r="I29" s="1968">
        <v>329</v>
      </c>
      <c r="J29" s="1969"/>
      <c r="K29" s="2001"/>
      <c r="L29" s="2001"/>
      <c r="M29" s="1968">
        <v>795</v>
      </c>
      <c r="N29" s="1969"/>
      <c r="O29" s="2001"/>
      <c r="P29" s="2001"/>
      <c r="Q29" s="1968">
        <v>118</v>
      </c>
    </row>
    <row r="30" spans="1:17" s="305" customFormat="1" ht="15">
      <c r="A30" s="308">
        <v>16</v>
      </c>
      <c r="B30" s="1105"/>
      <c r="C30" s="1596"/>
      <c r="D30" s="1596"/>
      <c r="E30" s="1968">
        <v>1432</v>
      </c>
      <c r="F30" s="1969"/>
      <c r="G30" s="2001"/>
      <c r="H30" s="2001"/>
      <c r="I30" s="1968">
        <v>288</v>
      </c>
      <c r="J30" s="1969"/>
      <c r="K30" s="2001"/>
      <c r="L30" s="2001"/>
      <c r="M30" s="1968">
        <v>844</v>
      </c>
      <c r="N30" s="1969"/>
      <c r="O30" s="2001"/>
      <c r="P30" s="2001"/>
      <c r="Q30" s="1968">
        <v>88</v>
      </c>
    </row>
    <row r="31" spans="1:17" s="309" customFormat="1" ht="15">
      <c r="A31" s="308">
        <v>17</v>
      </c>
      <c r="B31" s="1105"/>
      <c r="C31" s="1596"/>
      <c r="D31" s="1596"/>
      <c r="E31" s="1968">
        <v>1302</v>
      </c>
      <c r="F31" s="1969"/>
      <c r="G31" s="2001"/>
      <c r="H31" s="2001"/>
      <c r="I31" s="1968">
        <v>191</v>
      </c>
      <c r="J31" s="1969"/>
      <c r="K31" s="2001"/>
      <c r="L31" s="2001"/>
      <c r="M31" s="1968">
        <v>804</v>
      </c>
      <c r="N31" s="1969"/>
      <c r="O31" s="2001"/>
      <c r="P31" s="2001"/>
      <c r="Q31" s="1968">
        <v>6</v>
      </c>
    </row>
    <row r="32" spans="1:17" s="309" customFormat="1" ht="15">
      <c r="A32" s="308">
        <v>18</v>
      </c>
      <c r="B32" s="1105"/>
      <c r="C32" s="1596"/>
      <c r="D32" s="1596"/>
      <c r="E32" s="1968">
        <v>1195</v>
      </c>
      <c r="F32" s="1969"/>
      <c r="G32" s="2001"/>
      <c r="H32" s="2001"/>
      <c r="I32" s="1968">
        <v>175</v>
      </c>
      <c r="J32" s="1969"/>
      <c r="K32" s="2001"/>
      <c r="L32" s="2001"/>
      <c r="M32" s="1968">
        <v>743</v>
      </c>
      <c r="N32" s="1969"/>
      <c r="O32" s="2001"/>
      <c r="P32" s="2001"/>
      <c r="Q32" s="1968">
        <v>8</v>
      </c>
    </row>
    <row r="33" spans="1:33" s="309" customFormat="1" ht="15">
      <c r="A33" s="308">
        <v>19</v>
      </c>
      <c r="B33" s="1105"/>
      <c r="C33" s="1596"/>
      <c r="D33" s="1596"/>
      <c r="E33" s="1968">
        <v>1136</v>
      </c>
      <c r="F33" s="1969"/>
      <c r="G33" s="2001"/>
      <c r="H33" s="2001"/>
      <c r="I33" s="1968">
        <v>164</v>
      </c>
      <c r="J33" s="1969"/>
      <c r="K33" s="2001"/>
      <c r="L33" s="2001"/>
      <c r="M33" s="1968">
        <v>734</v>
      </c>
      <c r="N33" s="1969"/>
      <c r="O33" s="2001"/>
      <c r="P33" s="2001"/>
      <c r="Q33" s="1968">
        <v>4</v>
      </c>
    </row>
    <row r="34" spans="1:33" s="309" customFormat="1" ht="15">
      <c r="A34" s="308">
        <v>20</v>
      </c>
      <c r="B34" s="1105"/>
      <c r="C34" s="1596"/>
      <c r="D34" s="1596"/>
      <c r="E34" s="1968">
        <v>1088</v>
      </c>
      <c r="F34" s="1969"/>
      <c r="G34" s="2001"/>
      <c r="H34" s="2001"/>
      <c r="I34" s="1968">
        <v>160</v>
      </c>
      <c r="J34" s="1969"/>
      <c r="K34" s="2001"/>
      <c r="L34" s="2001"/>
      <c r="M34" s="1968">
        <v>700</v>
      </c>
      <c r="N34" s="1969"/>
      <c r="O34" s="2001"/>
      <c r="P34" s="2001"/>
      <c r="Q34" s="1968">
        <v>3</v>
      </c>
    </row>
    <row r="35" spans="1:33" s="309" customFormat="1" ht="15">
      <c r="A35" s="308">
        <v>21</v>
      </c>
      <c r="B35" s="1105"/>
      <c r="C35" s="1596"/>
      <c r="D35" s="1596"/>
      <c r="E35" s="1968">
        <v>1087</v>
      </c>
      <c r="F35" s="1969"/>
      <c r="G35" s="2001"/>
      <c r="H35" s="2001"/>
      <c r="I35" s="1968">
        <v>143</v>
      </c>
      <c r="J35" s="1969"/>
      <c r="K35" s="2001"/>
      <c r="L35" s="2001"/>
      <c r="M35" s="1968">
        <v>705</v>
      </c>
      <c r="N35" s="1969"/>
      <c r="O35" s="2001"/>
      <c r="P35" s="2001"/>
      <c r="Q35" s="1968">
        <v>0</v>
      </c>
    </row>
    <row r="36" spans="1:33" s="309" customFormat="1" ht="15">
      <c r="A36" s="308">
        <v>22</v>
      </c>
      <c r="B36" s="1105"/>
      <c r="C36" s="1596"/>
      <c r="D36" s="1596"/>
      <c r="E36" s="1968">
        <v>1077</v>
      </c>
      <c r="F36" s="1969"/>
      <c r="G36" s="2001"/>
      <c r="H36" s="2001"/>
      <c r="I36" s="1968">
        <v>142</v>
      </c>
      <c r="J36" s="1969"/>
      <c r="K36" s="2001"/>
      <c r="L36" s="2001"/>
      <c r="M36" s="1968">
        <v>711</v>
      </c>
      <c r="N36" s="1969"/>
      <c r="O36" s="2001"/>
      <c r="P36" s="2001"/>
      <c r="Q36" s="1968">
        <v>3</v>
      </c>
    </row>
    <row r="37" spans="1:33" s="309" customFormat="1" ht="15">
      <c r="A37" s="308">
        <v>23</v>
      </c>
      <c r="B37" s="1105"/>
      <c r="C37" s="1596"/>
      <c r="D37" s="1596"/>
      <c r="E37" s="1968">
        <v>1052</v>
      </c>
      <c r="F37" s="1969"/>
      <c r="G37" s="2001"/>
      <c r="H37" s="2001"/>
      <c r="I37" s="1968">
        <v>141</v>
      </c>
      <c r="J37" s="1969"/>
      <c r="K37" s="2001"/>
      <c r="L37" s="2001"/>
      <c r="M37" s="1968">
        <v>687</v>
      </c>
      <c r="N37" s="1969"/>
      <c r="O37" s="2001"/>
      <c r="P37" s="2001"/>
      <c r="Q37" s="1968">
        <v>4</v>
      </c>
    </row>
    <row r="38" spans="1:33" s="309" customFormat="1" ht="15">
      <c r="A38" s="308" t="s">
        <v>19</v>
      </c>
      <c r="B38" s="1167"/>
      <c r="C38" s="1597"/>
      <c r="D38" s="1597"/>
      <c r="E38" s="1598">
        <f>SUM(E14:E37)</f>
        <v>29481</v>
      </c>
      <c r="F38" s="1597"/>
      <c r="G38" s="1597"/>
      <c r="H38" s="1597"/>
      <c r="I38" s="1598">
        <f>SUM(I14:I37)</f>
        <v>5087</v>
      </c>
      <c r="J38" s="1597"/>
      <c r="K38" s="1597"/>
      <c r="L38" s="1597"/>
      <c r="M38" s="1598">
        <f>SUM(M14:M37)</f>
        <v>18144</v>
      </c>
      <c r="N38" s="1597"/>
      <c r="O38" s="1597"/>
      <c r="P38" s="1597"/>
      <c r="Q38" s="1598">
        <f>SUM(Q14:Q37)</f>
        <v>846</v>
      </c>
    </row>
    <row r="39" spans="1:33" s="299" customFormat="1" ht="12.75" customHeight="1">
      <c r="A39" s="299" t="s">
        <v>20</v>
      </c>
      <c r="R39" s="927"/>
      <c r="S39" s="927"/>
      <c r="T39" s="927"/>
      <c r="U39" s="927"/>
      <c r="V39" s="927"/>
      <c r="W39" s="927"/>
      <c r="X39" s="927"/>
      <c r="Y39" s="927"/>
      <c r="Z39" s="927"/>
      <c r="AA39" s="927"/>
      <c r="AB39" s="927"/>
      <c r="AC39" s="927"/>
      <c r="AD39" s="927"/>
      <c r="AE39" s="927"/>
      <c r="AF39" s="927"/>
      <c r="AG39" s="927"/>
    </row>
    <row r="40" spans="1:33" s="299" customFormat="1" ht="12.75" customHeight="1">
      <c r="A40" s="299" t="s">
        <v>21</v>
      </c>
      <c r="R40" s="927"/>
      <c r="S40" s="927"/>
      <c r="T40" s="927"/>
      <c r="U40" s="927"/>
      <c r="V40" s="927"/>
      <c r="W40" s="927"/>
      <c r="X40" s="927"/>
      <c r="Y40" s="927"/>
      <c r="Z40" s="927"/>
      <c r="AA40" s="927"/>
      <c r="AB40" s="927"/>
      <c r="AC40" s="927"/>
      <c r="AD40" s="927"/>
      <c r="AE40" s="927"/>
      <c r="AF40" s="927"/>
      <c r="AG40" s="927"/>
    </row>
    <row r="41" spans="1:33">
      <c r="A41" s="299" t="s">
        <v>563</v>
      </c>
      <c r="K41" s="299"/>
      <c r="L41" s="299"/>
      <c r="M41" s="299"/>
      <c r="N41" s="299"/>
      <c r="O41" s="299"/>
      <c r="P41" s="299"/>
      <c r="Q41" s="299"/>
      <c r="R41" s="928"/>
      <c r="S41" s="928"/>
      <c r="T41" s="928"/>
      <c r="U41" s="928"/>
      <c r="V41" s="928"/>
      <c r="W41" s="928"/>
      <c r="X41" s="928"/>
      <c r="Y41" s="928"/>
      <c r="Z41" s="928"/>
      <c r="AA41" s="928"/>
      <c r="AB41" s="928"/>
      <c r="AC41" s="928"/>
      <c r="AD41" s="928"/>
      <c r="AE41" s="928"/>
      <c r="AF41" s="928"/>
      <c r="AG41" s="928"/>
    </row>
    <row r="42" spans="1:33">
      <c r="A42" s="299" t="s">
        <v>23</v>
      </c>
      <c r="R42" s="928"/>
      <c r="S42" s="928"/>
      <c r="T42" s="928"/>
      <c r="U42" s="928"/>
      <c r="V42" s="928"/>
      <c r="W42" s="928"/>
      <c r="X42" s="928"/>
      <c r="Y42" s="928"/>
      <c r="Z42" s="928"/>
      <c r="AA42" s="928"/>
      <c r="AB42" s="928"/>
      <c r="AC42" s="928"/>
      <c r="AD42" s="928"/>
      <c r="AE42" s="928"/>
      <c r="AF42" s="928"/>
      <c r="AG42" s="928"/>
    </row>
    <row r="43" spans="1:33">
      <c r="R43" s="928"/>
      <c r="S43" s="928"/>
      <c r="T43" s="928"/>
      <c r="U43" s="928"/>
      <c r="V43" s="928"/>
      <c r="W43" s="928"/>
      <c r="X43" s="928"/>
      <c r="Y43" s="928"/>
      <c r="Z43" s="928"/>
      <c r="AA43" s="928"/>
      <c r="AB43" s="928"/>
      <c r="AC43" s="928"/>
      <c r="AD43" s="928"/>
      <c r="AE43" s="928"/>
      <c r="AF43" s="928"/>
      <c r="AG43" s="928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322" customWidth="1"/>
    <col min="2" max="3" width="11.28515625" style="322" customWidth="1"/>
    <col min="4" max="4" width="11.28515625" style="322" hidden="1" customWidth="1"/>
    <col min="5" max="7" width="11.28515625" style="322" customWidth="1"/>
    <col min="8" max="8" width="11.28515625" style="322" hidden="1" customWidth="1"/>
    <col min="9" max="11" width="11.28515625" style="322" customWidth="1"/>
    <col min="12" max="12" width="11.28515625" style="322" hidden="1" customWidth="1"/>
    <col min="13" max="15" width="11.28515625" style="322" customWidth="1"/>
    <col min="16" max="16" width="11.28515625" style="322" hidden="1" customWidth="1"/>
    <col min="17" max="17" width="11.28515625" style="322" customWidth="1"/>
    <col min="18" max="16384" width="9.140625" style="322"/>
  </cols>
  <sheetData>
    <row r="1" spans="1:33" s="311" customFormat="1" ht="18.75" customHeight="1">
      <c r="B1" s="2490" t="s">
        <v>405</v>
      </c>
      <c r="C1" s="2087"/>
      <c r="D1" s="2087"/>
      <c r="E1" s="2087"/>
      <c r="F1" s="2087"/>
      <c r="J1" s="799" t="s">
        <v>171</v>
      </c>
      <c r="N1" s="2485" t="s">
        <v>76</v>
      </c>
      <c r="O1" s="2485"/>
      <c r="P1" s="2485"/>
      <c r="Q1" s="2485"/>
      <c r="R1" s="996"/>
      <c r="S1" s="996"/>
      <c r="T1" s="996"/>
      <c r="U1" s="996"/>
      <c r="V1" s="996"/>
      <c r="W1" s="996"/>
      <c r="X1" s="996"/>
      <c r="Y1" s="996"/>
      <c r="Z1" s="996"/>
      <c r="AA1" s="996"/>
      <c r="AB1" s="996"/>
      <c r="AC1" s="996"/>
      <c r="AD1" s="996"/>
      <c r="AE1" s="996"/>
      <c r="AF1" s="996"/>
      <c r="AG1" s="996"/>
    </row>
    <row r="2" spans="1:33" s="311" customFormat="1" ht="10.5" customHeight="1">
      <c r="B2" s="2486" t="s">
        <v>1</v>
      </c>
      <c r="C2" s="2094"/>
      <c r="D2" s="2094"/>
      <c r="E2" s="2094"/>
      <c r="F2" s="2094"/>
      <c r="N2" s="2486" t="s">
        <v>2</v>
      </c>
      <c r="O2" s="2487"/>
      <c r="P2" s="2487"/>
      <c r="Q2" s="2487"/>
      <c r="R2" s="996"/>
      <c r="S2" s="996"/>
      <c r="T2" s="996"/>
      <c r="U2" s="996"/>
      <c r="V2" s="996"/>
      <c r="W2" s="996"/>
      <c r="X2" s="996"/>
      <c r="Y2" s="996"/>
      <c r="Z2" s="996"/>
      <c r="AA2" s="996"/>
      <c r="AB2" s="996"/>
      <c r="AC2" s="996"/>
      <c r="AD2" s="996"/>
      <c r="AE2" s="996"/>
      <c r="AF2" s="996"/>
      <c r="AG2" s="996"/>
    </row>
    <row r="3" spans="1:33" s="311" customFormat="1" ht="13.5" customHeight="1">
      <c r="N3" s="311" t="s">
        <v>3</v>
      </c>
      <c r="R3" s="996"/>
      <c r="S3" s="996"/>
      <c r="T3" s="996"/>
      <c r="U3" s="996"/>
      <c r="V3" s="996"/>
      <c r="W3" s="996"/>
      <c r="X3" s="996"/>
      <c r="Y3" s="996"/>
      <c r="Z3" s="996"/>
      <c r="AA3" s="996"/>
      <c r="AB3" s="996"/>
      <c r="AC3" s="996"/>
      <c r="AD3" s="996"/>
      <c r="AE3" s="996"/>
      <c r="AF3" s="996"/>
      <c r="AG3" s="996"/>
    </row>
    <row r="4" spans="1:33" s="311" customFormat="1" ht="15" customHeight="1">
      <c r="B4" s="2489" t="s">
        <v>4</v>
      </c>
      <c r="C4" s="2087"/>
      <c r="D4" s="313"/>
      <c r="E4" s="996"/>
      <c r="F4" s="996"/>
      <c r="G4" s="996"/>
      <c r="H4" s="996"/>
      <c r="I4" s="892" t="s">
        <v>5</v>
      </c>
      <c r="J4" s="312"/>
      <c r="K4" s="312"/>
      <c r="L4" s="312"/>
      <c r="O4" s="1198" t="s">
        <v>609</v>
      </c>
      <c r="R4" s="996"/>
      <c r="S4" s="996"/>
      <c r="T4" s="996"/>
      <c r="U4" s="996"/>
      <c r="V4" s="996"/>
      <c r="W4" s="996"/>
      <c r="X4" s="996"/>
      <c r="Y4" s="996"/>
      <c r="Z4" s="996"/>
      <c r="AA4" s="996"/>
      <c r="AB4" s="996"/>
      <c r="AC4" s="996"/>
      <c r="AD4" s="996"/>
      <c r="AE4" s="996"/>
      <c r="AF4" s="996"/>
      <c r="AG4" s="996"/>
    </row>
    <row r="5" spans="1:33" s="311" customFormat="1" ht="9.75" customHeight="1">
      <c r="B5" s="2488" t="s">
        <v>7</v>
      </c>
      <c r="C5" s="2085"/>
      <c r="D5" s="312"/>
      <c r="E5" s="312"/>
      <c r="R5" s="996"/>
      <c r="S5" s="996"/>
      <c r="T5" s="996"/>
      <c r="U5" s="996"/>
      <c r="V5" s="996"/>
      <c r="W5" s="996"/>
      <c r="X5" s="996"/>
      <c r="Y5" s="996"/>
      <c r="Z5" s="996"/>
      <c r="AA5" s="996"/>
      <c r="AB5" s="996"/>
      <c r="AC5" s="996"/>
      <c r="AD5" s="996"/>
      <c r="AE5" s="996"/>
      <c r="AF5" s="996"/>
      <c r="AG5" s="996"/>
    </row>
    <row r="6" spans="1:33" s="311" customFormat="1" ht="12" customHeight="1">
      <c r="A6" s="2496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96"/>
      <c r="S6" s="996"/>
      <c r="T6" s="996"/>
      <c r="U6" s="996"/>
      <c r="V6" s="996"/>
      <c r="W6" s="996"/>
      <c r="X6" s="996"/>
      <c r="Y6" s="996"/>
      <c r="Z6" s="996"/>
      <c r="AA6" s="996"/>
      <c r="AB6" s="996"/>
      <c r="AC6" s="996"/>
      <c r="AD6" s="996"/>
      <c r="AE6" s="996"/>
      <c r="AF6" s="996"/>
      <c r="AG6" s="996"/>
    </row>
    <row r="7" spans="1:33" s="311" customFormat="1" ht="15.75">
      <c r="A7" s="2497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96"/>
      <c r="S7" s="996"/>
      <c r="T7" s="996"/>
      <c r="U7" s="996"/>
      <c r="V7" s="996"/>
      <c r="W7" s="996"/>
      <c r="X7" s="996"/>
      <c r="Y7" s="996"/>
      <c r="Z7" s="996"/>
      <c r="AA7" s="996"/>
      <c r="AB7" s="996"/>
      <c r="AC7" s="996"/>
      <c r="AD7" s="996"/>
      <c r="AE7" s="996"/>
      <c r="AF7" s="996"/>
      <c r="AG7" s="996"/>
    </row>
    <row r="8" spans="1:33" s="311" customFormat="1" ht="9" customHeight="1">
      <c r="A8" s="1255" t="s">
        <v>332</v>
      </c>
      <c r="B8" s="1260"/>
      <c r="R8" s="996"/>
      <c r="S8" s="996"/>
      <c r="T8" s="996"/>
      <c r="U8" s="996"/>
      <c r="V8" s="996"/>
      <c r="W8" s="996"/>
      <c r="X8" s="996"/>
      <c r="Y8" s="996"/>
      <c r="Z8" s="996"/>
      <c r="AA8" s="996"/>
      <c r="AB8" s="996"/>
      <c r="AC8" s="996"/>
      <c r="AD8" s="996"/>
      <c r="AE8" s="996"/>
      <c r="AF8" s="996"/>
      <c r="AG8" s="996"/>
    </row>
    <row r="9" spans="1:33" s="311" customFormat="1">
      <c r="A9" s="2493" t="s">
        <v>9</v>
      </c>
      <c r="B9" s="2498" t="s">
        <v>10</v>
      </c>
      <c r="C9" s="2499"/>
      <c r="D9" s="2499"/>
      <c r="E9" s="2499"/>
      <c r="F9" s="2499"/>
      <c r="G9" s="2499"/>
      <c r="H9" s="2499"/>
      <c r="I9" s="2500"/>
      <c r="J9" s="2498" t="s">
        <v>11</v>
      </c>
      <c r="K9" s="2499"/>
      <c r="L9" s="2499"/>
      <c r="M9" s="2499"/>
      <c r="N9" s="2499"/>
      <c r="O9" s="2499"/>
      <c r="P9" s="2499"/>
      <c r="Q9" s="2500"/>
      <c r="R9" s="996"/>
      <c r="S9" s="996"/>
      <c r="T9" s="996"/>
      <c r="U9" s="996"/>
      <c r="V9" s="996"/>
      <c r="W9" s="996"/>
      <c r="X9" s="996"/>
      <c r="Y9" s="996"/>
      <c r="Z9" s="996"/>
      <c r="AA9" s="996"/>
      <c r="AB9" s="996"/>
      <c r="AC9" s="996"/>
      <c r="AD9" s="996"/>
      <c r="AE9" s="996"/>
      <c r="AF9" s="996"/>
      <c r="AG9" s="996"/>
    </row>
    <row r="10" spans="1:33" s="311" customFormat="1">
      <c r="A10" s="2494"/>
      <c r="B10" s="2491" t="s">
        <v>610</v>
      </c>
      <c r="C10" s="2492"/>
      <c r="D10" s="2492"/>
      <c r="E10" s="2501"/>
      <c r="F10" s="2491"/>
      <c r="G10" s="2101"/>
      <c r="H10" s="2101"/>
      <c r="I10" s="2102"/>
      <c r="J10" s="2491" t="s">
        <v>610</v>
      </c>
      <c r="K10" s="2492"/>
      <c r="L10" s="2492"/>
      <c r="M10" s="2501"/>
      <c r="N10" s="2491"/>
      <c r="O10" s="2492"/>
      <c r="P10" s="2492"/>
      <c r="Q10" s="2501"/>
      <c r="R10" s="996"/>
      <c r="S10" s="996"/>
      <c r="T10" s="996"/>
      <c r="U10" s="996"/>
      <c r="V10" s="996"/>
      <c r="W10" s="996"/>
      <c r="X10" s="996"/>
      <c r="Y10" s="996"/>
      <c r="Z10" s="996"/>
      <c r="AA10" s="996"/>
      <c r="AB10" s="996"/>
      <c r="AC10" s="996"/>
      <c r="AD10" s="996"/>
      <c r="AE10" s="996"/>
      <c r="AF10" s="996"/>
      <c r="AG10" s="996"/>
    </row>
    <row r="11" spans="1:33" s="311" customFormat="1">
      <c r="A11" s="2494"/>
      <c r="B11" s="2491" t="s">
        <v>14</v>
      </c>
      <c r="C11" s="2492"/>
      <c r="E11" s="315">
        <v>3600</v>
      </c>
      <c r="F11" s="2491" t="s">
        <v>14</v>
      </c>
      <c r="G11" s="2492"/>
      <c r="H11" s="314"/>
      <c r="I11" s="315">
        <v>0</v>
      </c>
      <c r="J11" s="2491" t="s">
        <v>14</v>
      </c>
      <c r="K11" s="2492"/>
      <c r="L11" s="314"/>
      <c r="M11" s="315">
        <f>E11</f>
        <v>3600</v>
      </c>
      <c r="N11" s="2491" t="s">
        <v>14</v>
      </c>
      <c r="O11" s="2492"/>
      <c r="P11" s="314"/>
      <c r="Q11" s="315">
        <f>I11</f>
        <v>0</v>
      </c>
      <c r="R11" s="996"/>
      <c r="S11" s="996"/>
      <c r="T11" s="996"/>
      <c r="U11" s="996"/>
      <c r="V11" s="996"/>
      <c r="W11" s="996"/>
      <c r="X11" s="996"/>
      <c r="Y11" s="996"/>
      <c r="Z11" s="996"/>
      <c r="AA11" s="996"/>
      <c r="AB11" s="996"/>
      <c r="AC11" s="996"/>
      <c r="AD11" s="996"/>
      <c r="AE11" s="996"/>
      <c r="AF11" s="996"/>
      <c r="AG11" s="996"/>
    </row>
    <row r="12" spans="1:33" s="317" customFormat="1" ht="35.25" customHeight="1">
      <c r="A12" s="2495"/>
      <c r="B12" s="316" t="s">
        <v>16</v>
      </c>
      <c r="C12" s="316" t="s">
        <v>17</v>
      </c>
      <c r="D12" s="316"/>
      <c r="E12" s="316" t="s">
        <v>18</v>
      </c>
      <c r="F12" s="316" t="s">
        <v>16</v>
      </c>
      <c r="G12" s="316" t="s">
        <v>17</v>
      </c>
      <c r="H12" s="316"/>
      <c r="I12" s="316" t="s">
        <v>18</v>
      </c>
      <c r="J12" s="316" t="s">
        <v>16</v>
      </c>
      <c r="K12" s="316" t="s">
        <v>17</v>
      </c>
      <c r="L12" s="316"/>
      <c r="M12" s="316" t="s">
        <v>18</v>
      </c>
      <c r="N12" s="316" t="s">
        <v>16</v>
      </c>
      <c r="O12" s="316" t="s">
        <v>17</v>
      </c>
      <c r="P12" s="316"/>
      <c r="Q12" s="316" t="s">
        <v>18</v>
      </c>
    </row>
    <row r="13" spans="1:33" s="319" customFormat="1" ht="11.25">
      <c r="A13" s="318">
        <v>1</v>
      </c>
      <c r="B13" s="318">
        <v>2</v>
      </c>
      <c r="C13" s="318">
        <v>3</v>
      </c>
      <c r="D13" s="318"/>
      <c r="E13" s="318">
        <v>4</v>
      </c>
      <c r="F13" s="318">
        <v>5</v>
      </c>
      <c r="G13" s="318">
        <v>6</v>
      </c>
      <c r="H13" s="318"/>
      <c r="I13" s="318">
        <v>7</v>
      </c>
      <c r="J13" s="318">
        <v>8</v>
      </c>
      <c r="K13" s="318">
        <v>9</v>
      </c>
      <c r="L13" s="318"/>
      <c r="M13" s="318">
        <v>10</v>
      </c>
      <c r="N13" s="318">
        <v>11</v>
      </c>
      <c r="O13" s="318">
        <v>12</v>
      </c>
      <c r="P13" s="318"/>
      <c r="Q13" s="318">
        <v>13</v>
      </c>
    </row>
    <row r="14" spans="1:33" s="317" customFormat="1" ht="15">
      <c r="A14" s="320">
        <v>0</v>
      </c>
      <c r="B14" s="1106"/>
      <c r="C14" s="1760"/>
      <c r="D14" s="1760"/>
      <c r="E14" s="1968">
        <v>337</v>
      </c>
      <c r="F14" s="2002"/>
      <c r="G14" s="2002"/>
      <c r="H14" s="2002"/>
      <c r="I14" s="2002"/>
      <c r="J14" s="1969"/>
      <c r="K14" s="2002"/>
      <c r="L14" s="2002"/>
      <c r="M14" s="1968">
        <v>56</v>
      </c>
      <c r="N14" s="1760"/>
      <c r="O14" s="1107"/>
      <c r="P14" s="1107"/>
      <c r="Q14" s="1107"/>
    </row>
    <row r="15" spans="1:33" s="1416" customFormat="1" ht="15">
      <c r="A15" s="1414">
        <v>1</v>
      </c>
      <c r="B15" s="1106"/>
      <c r="C15" s="1760"/>
      <c r="D15" s="1760"/>
      <c r="E15" s="1968">
        <v>305</v>
      </c>
      <c r="F15" s="2002"/>
      <c r="G15" s="2002"/>
      <c r="H15" s="2002"/>
      <c r="I15" s="2002"/>
      <c r="J15" s="1969"/>
      <c r="K15" s="2002"/>
      <c r="L15" s="2002"/>
      <c r="M15" s="1968">
        <v>53</v>
      </c>
      <c r="N15" s="1760"/>
      <c r="O15" s="1767"/>
      <c r="P15" s="1415"/>
      <c r="Q15" s="1415"/>
    </row>
    <row r="16" spans="1:33" s="317" customFormat="1" ht="15">
      <c r="A16" s="320">
        <v>2</v>
      </c>
      <c r="B16" s="1106"/>
      <c r="C16" s="1760"/>
      <c r="D16" s="1760"/>
      <c r="E16" s="1968">
        <v>282</v>
      </c>
      <c r="F16" s="2002"/>
      <c r="G16" s="2002"/>
      <c r="H16" s="2002"/>
      <c r="I16" s="2002"/>
      <c r="J16" s="1969"/>
      <c r="K16" s="2002"/>
      <c r="L16" s="2002"/>
      <c r="M16" s="1968">
        <v>53</v>
      </c>
      <c r="N16" s="1760"/>
      <c r="O16" s="1767"/>
      <c r="P16" s="1107"/>
      <c r="Q16" s="1107"/>
    </row>
    <row r="17" spans="1:17" s="317" customFormat="1" ht="15">
      <c r="A17" s="320">
        <v>3</v>
      </c>
      <c r="B17" s="1106"/>
      <c r="C17" s="1760"/>
      <c r="D17" s="1760"/>
      <c r="E17" s="1968">
        <v>269</v>
      </c>
      <c r="F17" s="2002"/>
      <c r="G17" s="2002"/>
      <c r="H17" s="2002"/>
      <c r="I17" s="2002"/>
      <c r="J17" s="1969"/>
      <c r="K17" s="2002"/>
      <c r="L17" s="2002"/>
      <c r="M17" s="1968">
        <v>51</v>
      </c>
      <c r="N17" s="1760"/>
      <c r="O17" s="1767"/>
      <c r="P17" s="1107"/>
      <c r="Q17" s="1107"/>
    </row>
    <row r="18" spans="1:17" s="317" customFormat="1" ht="15">
      <c r="A18" s="320">
        <v>4</v>
      </c>
      <c r="B18" s="1106"/>
      <c r="C18" s="1760"/>
      <c r="D18" s="1760"/>
      <c r="E18" s="1968">
        <v>269</v>
      </c>
      <c r="F18" s="2002"/>
      <c r="G18" s="2002"/>
      <c r="H18" s="2002"/>
      <c r="I18" s="2002"/>
      <c r="J18" s="1969"/>
      <c r="K18" s="2002"/>
      <c r="L18" s="2002"/>
      <c r="M18" s="1968">
        <v>51</v>
      </c>
      <c r="N18" s="1760"/>
      <c r="O18" s="1767"/>
      <c r="P18" s="1107"/>
      <c r="Q18" s="1107"/>
    </row>
    <row r="19" spans="1:17" s="317" customFormat="1" ht="15">
      <c r="A19" s="320">
        <v>5</v>
      </c>
      <c r="B19" s="1106"/>
      <c r="C19" s="1760"/>
      <c r="D19" s="1760"/>
      <c r="E19" s="1968">
        <v>286</v>
      </c>
      <c r="F19" s="2002"/>
      <c r="G19" s="2002"/>
      <c r="H19" s="2002"/>
      <c r="I19" s="2002"/>
      <c r="J19" s="1969"/>
      <c r="K19" s="2002"/>
      <c r="L19" s="2002"/>
      <c r="M19" s="1968">
        <v>52</v>
      </c>
      <c r="N19" s="1760"/>
      <c r="O19" s="1767"/>
      <c r="P19" s="1107"/>
      <c r="Q19" s="1107"/>
    </row>
    <row r="20" spans="1:17" s="317" customFormat="1" ht="15">
      <c r="A20" s="320">
        <v>6</v>
      </c>
      <c r="B20" s="1106"/>
      <c r="C20" s="1760"/>
      <c r="D20" s="1760"/>
      <c r="E20" s="1968">
        <v>369</v>
      </c>
      <c r="F20" s="2002"/>
      <c r="G20" s="2002"/>
      <c r="H20" s="2002"/>
      <c r="I20" s="2002"/>
      <c r="J20" s="1969"/>
      <c r="K20" s="2002"/>
      <c r="L20" s="2002"/>
      <c r="M20" s="1968">
        <v>57</v>
      </c>
      <c r="N20" s="1760"/>
      <c r="O20" s="1767"/>
      <c r="P20" s="1107"/>
      <c r="Q20" s="1107"/>
    </row>
    <row r="21" spans="1:17" s="317" customFormat="1" ht="15">
      <c r="A21" s="320">
        <v>7</v>
      </c>
      <c r="B21" s="1106"/>
      <c r="C21" s="1760"/>
      <c r="D21" s="1760"/>
      <c r="E21" s="1968">
        <v>409</v>
      </c>
      <c r="F21" s="2002"/>
      <c r="G21" s="2002"/>
      <c r="H21" s="2002"/>
      <c r="I21" s="2002"/>
      <c r="J21" s="1969"/>
      <c r="K21" s="2002"/>
      <c r="L21" s="2002"/>
      <c r="M21" s="1968">
        <v>55</v>
      </c>
      <c r="N21" s="1760"/>
      <c r="O21" s="1767"/>
      <c r="P21" s="1107"/>
      <c r="Q21" s="1107"/>
    </row>
    <row r="22" spans="1:17" s="317" customFormat="1" ht="15">
      <c r="A22" s="320">
        <v>8</v>
      </c>
      <c r="B22" s="1106"/>
      <c r="C22" s="1760"/>
      <c r="D22" s="1760"/>
      <c r="E22" s="1968">
        <v>417</v>
      </c>
      <c r="F22" s="2002"/>
      <c r="G22" s="2002"/>
      <c r="H22" s="2002"/>
      <c r="I22" s="2002"/>
      <c r="J22" s="1969"/>
      <c r="K22" s="2002"/>
      <c r="L22" s="2002"/>
      <c r="M22" s="1968">
        <v>59</v>
      </c>
      <c r="N22" s="1760"/>
      <c r="O22" s="1767"/>
      <c r="P22" s="1107"/>
      <c r="Q22" s="1107"/>
    </row>
    <row r="23" spans="1:17" s="317" customFormat="1" ht="15">
      <c r="A23" s="320">
        <v>9</v>
      </c>
      <c r="B23" s="1106"/>
      <c r="C23" s="1760"/>
      <c r="D23" s="1760"/>
      <c r="E23" s="1968">
        <v>423</v>
      </c>
      <c r="F23" s="2002"/>
      <c r="G23" s="2002"/>
      <c r="H23" s="2002"/>
      <c r="I23" s="2002"/>
      <c r="J23" s="1969"/>
      <c r="K23" s="2002"/>
      <c r="L23" s="2002"/>
      <c r="M23" s="1968">
        <v>54</v>
      </c>
      <c r="N23" s="1760"/>
      <c r="O23" s="1767"/>
      <c r="P23" s="1107"/>
      <c r="Q23" s="1107"/>
    </row>
    <row r="24" spans="1:17" s="317" customFormat="1" ht="15">
      <c r="A24" s="320">
        <v>10</v>
      </c>
      <c r="B24" s="1106"/>
      <c r="C24" s="1760"/>
      <c r="D24" s="1760"/>
      <c r="E24" s="1968">
        <v>451</v>
      </c>
      <c r="F24" s="2002"/>
      <c r="G24" s="2002"/>
      <c r="H24" s="2002"/>
      <c r="I24" s="2002"/>
      <c r="J24" s="1969"/>
      <c r="K24" s="2002"/>
      <c r="L24" s="2002"/>
      <c r="M24" s="1968">
        <v>63</v>
      </c>
      <c r="N24" s="1760"/>
      <c r="O24" s="1767"/>
      <c r="P24" s="1107"/>
      <c r="Q24" s="1107"/>
    </row>
    <row r="25" spans="1:17" s="317" customFormat="1" ht="15">
      <c r="A25" s="320">
        <v>11</v>
      </c>
      <c r="B25" s="1106"/>
      <c r="C25" s="1760"/>
      <c r="D25" s="1760"/>
      <c r="E25" s="1968">
        <v>457</v>
      </c>
      <c r="F25" s="2002"/>
      <c r="G25" s="2002"/>
      <c r="H25" s="2002"/>
      <c r="I25" s="2002"/>
      <c r="J25" s="1969"/>
      <c r="K25" s="2002"/>
      <c r="L25" s="2002"/>
      <c r="M25" s="1968">
        <v>63</v>
      </c>
      <c r="N25" s="1760"/>
      <c r="O25" s="1767"/>
      <c r="P25" s="1107"/>
      <c r="Q25" s="1107"/>
    </row>
    <row r="26" spans="1:17" s="317" customFormat="1" ht="15">
      <c r="A26" s="320">
        <v>12</v>
      </c>
      <c r="B26" s="1106"/>
      <c r="C26" s="1760"/>
      <c r="D26" s="1760"/>
      <c r="E26" s="1968">
        <v>463</v>
      </c>
      <c r="F26" s="2002"/>
      <c r="G26" s="2002"/>
      <c r="H26" s="2002"/>
      <c r="I26" s="2002"/>
      <c r="J26" s="1969"/>
      <c r="K26" s="2002"/>
      <c r="L26" s="2002"/>
      <c r="M26" s="1968">
        <v>72</v>
      </c>
      <c r="N26" s="1760"/>
      <c r="O26" s="1767"/>
      <c r="P26" s="1107"/>
      <c r="Q26" s="1107"/>
    </row>
    <row r="27" spans="1:17" s="317" customFormat="1" ht="15">
      <c r="A27" s="320">
        <v>13</v>
      </c>
      <c r="B27" s="1106"/>
      <c r="C27" s="1760"/>
      <c r="D27" s="1760"/>
      <c r="E27" s="1968">
        <v>450</v>
      </c>
      <c r="F27" s="2002"/>
      <c r="G27" s="2002"/>
      <c r="H27" s="2002"/>
      <c r="I27" s="2002"/>
      <c r="J27" s="1969"/>
      <c r="K27" s="2002"/>
      <c r="L27" s="2002"/>
      <c r="M27" s="1968">
        <v>65</v>
      </c>
      <c r="N27" s="1760"/>
      <c r="O27" s="1767"/>
      <c r="P27" s="1107"/>
      <c r="Q27" s="1107"/>
    </row>
    <row r="28" spans="1:17" s="317" customFormat="1" ht="15">
      <c r="A28" s="320">
        <v>14</v>
      </c>
      <c r="B28" s="1106"/>
      <c r="C28" s="1760"/>
      <c r="D28" s="1760"/>
      <c r="E28" s="1968">
        <v>468</v>
      </c>
      <c r="F28" s="2002"/>
      <c r="G28" s="2002"/>
      <c r="H28" s="2002"/>
      <c r="I28" s="2002"/>
      <c r="J28" s="1969"/>
      <c r="K28" s="2002"/>
      <c r="L28" s="2002"/>
      <c r="M28" s="1968">
        <v>66</v>
      </c>
      <c r="N28" s="1760"/>
      <c r="O28" s="1767"/>
      <c r="P28" s="1107"/>
      <c r="Q28" s="1107"/>
    </row>
    <row r="29" spans="1:17" s="317" customFormat="1" ht="15">
      <c r="A29" s="320">
        <v>15</v>
      </c>
      <c r="B29" s="1106"/>
      <c r="C29" s="1760"/>
      <c r="D29" s="1760"/>
      <c r="E29" s="1968">
        <v>516</v>
      </c>
      <c r="F29" s="2002"/>
      <c r="G29" s="2002"/>
      <c r="H29" s="2002"/>
      <c r="I29" s="2002"/>
      <c r="J29" s="1969"/>
      <c r="K29" s="2002"/>
      <c r="L29" s="2002"/>
      <c r="M29" s="1968">
        <v>55</v>
      </c>
      <c r="N29" s="1760"/>
      <c r="O29" s="1767"/>
      <c r="P29" s="1107"/>
      <c r="Q29" s="1107"/>
    </row>
    <row r="30" spans="1:17" s="317" customFormat="1" ht="15">
      <c r="A30" s="320">
        <v>16</v>
      </c>
      <c r="B30" s="1106"/>
      <c r="C30" s="1760"/>
      <c r="D30" s="1760"/>
      <c r="E30" s="1968">
        <v>553</v>
      </c>
      <c r="F30" s="2002"/>
      <c r="G30" s="2002"/>
      <c r="H30" s="2002"/>
      <c r="I30" s="2002"/>
      <c r="J30" s="1969"/>
      <c r="K30" s="2002"/>
      <c r="L30" s="2002"/>
      <c r="M30" s="1968">
        <v>60</v>
      </c>
      <c r="N30" s="1760"/>
      <c r="O30" s="1767"/>
      <c r="P30" s="1107"/>
      <c r="Q30" s="1107"/>
    </row>
    <row r="31" spans="1:17" s="321" customFormat="1" ht="15">
      <c r="A31" s="320">
        <v>17</v>
      </c>
      <c r="B31" s="1106"/>
      <c r="C31" s="1760"/>
      <c r="D31" s="1760"/>
      <c r="E31" s="1968">
        <v>562</v>
      </c>
      <c r="F31" s="2002"/>
      <c r="G31" s="2002"/>
      <c r="H31" s="2002"/>
      <c r="I31" s="2002"/>
      <c r="J31" s="1969"/>
      <c r="K31" s="2002"/>
      <c r="L31" s="2002"/>
      <c r="M31" s="1968">
        <v>55</v>
      </c>
      <c r="N31" s="1760"/>
      <c r="O31" s="1767"/>
      <c r="P31" s="1107"/>
      <c r="Q31" s="1107"/>
    </row>
    <row r="32" spans="1:17" s="321" customFormat="1" ht="15">
      <c r="A32" s="320">
        <v>18</v>
      </c>
      <c r="B32" s="1106"/>
      <c r="C32" s="1760"/>
      <c r="D32" s="1760"/>
      <c r="E32" s="1968">
        <v>576</v>
      </c>
      <c r="F32" s="2002"/>
      <c r="G32" s="2002"/>
      <c r="H32" s="2002"/>
      <c r="I32" s="2002"/>
      <c r="J32" s="1969"/>
      <c r="K32" s="2002"/>
      <c r="L32" s="2002"/>
      <c r="M32" s="1968">
        <v>60</v>
      </c>
      <c r="N32" s="1760"/>
      <c r="O32" s="1767"/>
      <c r="P32" s="1107"/>
      <c r="Q32" s="1107"/>
    </row>
    <row r="33" spans="1:33" s="321" customFormat="1" ht="15">
      <c r="A33" s="320">
        <v>19</v>
      </c>
      <c r="B33" s="1106"/>
      <c r="C33" s="1760"/>
      <c r="D33" s="1760"/>
      <c r="E33" s="1968">
        <v>581</v>
      </c>
      <c r="F33" s="2002"/>
      <c r="G33" s="2002"/>
      <c r="H33" s="2002"/>
      <c r="I33" s="2002"/>
      <c r="J33" s="1969"/>
      <c r="K33" s="2002"/>
      <c r="L33" s="2002"/>
      <c r="M33" s="1968">
        <v>66</v>
      </c>
      <c r="N33" s="1760"/>
      <c r="O33" s="1767"/>
      <c r="P33" s="1107"/>
      <c r="Q33" s="1107"/>
    </row>
    <row r="34" spans="1:33" s="321" customFormat="1" ht="15">
      <c r="A34" s="320">
        <v>20</v>
      </c>
      <c r="B34" s="1106"/>
      <c r="C34" s="1760"/>
      <c r="D34" s="1760"/>
      <c r="E34" s="1968">
        <v>565</v>
      </c>
      <c r="F34" s="2002"/>
      <c r="G34" s="2002"/>
      <c r="H34" s="2002"/>
      <c r="I34" s="2002"/>
      <c r="J34" s="1969"/>
      <c r="K34" s="2002"/>
      <c r="L34" s="2002"/>
      <c r="M34" s="1968">
        <v>69</v>
      </c>
      <c r="N34" s="1760"/>
      <c r="O34" s="1767"/>
      <c r="P34" s="1107"/>
      <c r="Q34" s="1107"/>
    </row>
    <row r="35" spans="1:33" s="321" customFormat="1" ht="15">
      <c r="A35" s="320">
        <v>21</v>
      </c>
      <c r="B35" s="1106"/>
      <c r="C35" s="1760"/>
      <c r="D35" s="1760"/>
      <c r="E35" s="1968">
        <v>518</v>
      </c>
      <c r="F35" s="2002"/>
      <c r="G35" s="2002"/>
      <c r="H35" s="2002"/>
      <c r="I35" s="2002"/>
      <c r="J35" s="1969"/>
      <c r="K35" s="2002"/>
      <c r="L35" s="2002"/>
      <c r="M35" s="1968">
        <v>63</v>
      </c>
      <c r="N35" s="1760"/>
      <c r="O35" s="1767"/>
      <c r="P35" s="1107"/>
      <c r="Q35" s="1107"/>
    </row>
    <row r="36" spans="1:33" s="321" customFormat="1" ht="15">
      <c r="A36" s="320">
        <v>22</v>
      </c>
      <c r="B36" s="1106"/>
      <c r="C36" s="1760"/>
      <c r="D36" s="1760"/>
      <c r="E36" s="1968">
        <v>440</v>
      </c>
      <c r="F36" s="2002"/>
      <c r="G36" s="2002"/>
      <c r="H36" s="2002"/>
      <c r="I36" s="2002"/>
      <c r="J36" s="1969"/>
      <c r="K36" s="2002"/>
      <c r="L36" s="2002"/>
      <c r="M36" s="1968">
        <v>57</v>
      </c>
      <c r="N36" s="1760"/>
      <c r="O36" s="1767"/>
      <c r="P36" s="1107"/>
      <c r="Q36" s="1107"/>
    </row>
    <row r="37" spans="1:33" s="321" customFormat="1" ht="15">
      <c r="A37" s="320">
        <v>23</v>
      </c>
      <c r="B37" s="1106"/>
      <c r="C37" s="1760"/>
      <c r="D37" s="1760"/>
      <c r="E37" s="1968">
        <v>381</v>
      </c>
      <c r="F37" s="2002"/>
      <c r="G37" s="2002"/>
      <c r="H37" s="2002"/>
      <c r="I37" s="2002"/>
      <c r="J37" s="1969"/>
      <c r="K37" s="2002"/>
      <c r="L37" s="2002"/>
      <c r="M37" s="1968">
        <v>63</v>
      </c>
      <c r="N37" s="1760"/>
      <c r="O37" s="1767"/>
      <c r="P37" s="1107"/>
      <c r="Q37" s="1107"/>
    </row>
    <row r="38" spans="1:33" s="321" customFormat="1" ht="15">
      <c r="A38" s="320" t="s">
        <v>19</v>
      </c>
      <c r="B38" s="1165"/>
      <c r="C38" s="1761"/>
      <c r="D38" s="1761"/>
      <c r="E38" s="1762">
        <f>SUM(E14:E37)</f>
        <v>10347</v>
      </c>
      <c r="F38" s="1761"/>
      <c r="G38" s="1761"/>
      <c r="H38" s="1761"/>
      <c r="I38" s="1762">
        <f>SUM(I14:I37)</f>
        <v>0</v>
      </c>
      <c r="J38" s="1761"/>
      <c r="K38" s="1761"/>
      <c r="L38" s="1761"/>
      <c r="M38" s="1762">
        <f>SUM(M14:M37)</f>
        <v>1418</v>
      </c>
      <c r="N38" s="1761"/>
      <c r="O38" s="1768"/>
      <c r="P38" s="1165"/>
      <c r="Q38" s="1166">
        <f>SUM(Q14:Q37)</f>
        <v>0</v>
      </c>
    </row>
    <row r="39" spans="1:33" s="311" customFormat="1" ht="12.75" customHeight="1">
      <c r="A39" s="311" t="s">
        <v>20</v>
      </c>
      <c r="R39" s="996"/>
      <c r="S39" s="996"/>
      <c r="T39" s="996"/>
      <c r="U39" s="996"/>
      <c r="V39" s="996"/>
      <c r="W39" s="996"/>
      <c r="X39" s="996"/>
      <c r="Y39" s="996"/>
      <c r="Z39" s="996"/>
      <c r="AA39" s="996"/>
      <c r="AB39" s="996"/>
      <c r="AC39" s="996"/>
      <c r="AD39" s="996"/>
      <c r="AE39" s="996"/>
      <c r="AF39" s="996"/>
      <c r="AG39" s="996"/>
    </row>
    <row r="40" spans="1:33" s="311" customFormat="1" ht="12.75" customHeight="1">
      <c r="A40" s="311" t="s">
        <v>21</v>
      </c>
      <c r="R40" s="996"/>
      <c r="S40" s="996"/>
      <c r="T40" s="996"/>
      <c r="U40" s="996"/>
      <c r="V40" s="996"/>
      <c r="W40" s="996"/>
      <c r="X40" s="996"/>
      <c r="Y40" s="996"/>
      <c r="Z40" s="996"/>
      <c r="AA40" s="996"/>
      <c r="AB40" s="996"/>
      <c r="AC40" s="996"/>
      <c r="AD40" s="996"/>
      <c r="AE40" s="996"/>
      <c r="AF40" s="996"/>
      <c r="AG40" s="996"/>
    </row>
    <row r="41" spans="1:33">
      <c r="A41" s="311" t="s">
        <v>563</v>
      </c>
      <c r="K41" s="311"/>
      <c r="L41" s="311"/>
      <c r="M41" s="311"/>
      <c r="N41" s="311"/>
      <c r="O41" s="311"/>
      <c r="P41" s="311"/>
      <c r="Q41" s="311"/>
      <c r="R41" s="997"/>
      <c r="S41" s="997"/>
      <c r="T41" s="997"/>
      <c r="U41" s="997"/>
      <c r="V41" s="997"/>
      <c r="W41" s="997"/>
      <c r="X41" s="997"/>
      <c r="Y41" s="997"/>
      <c r="Z41" s="997"/>
      <c r="AA41" s="997"/>
      <c r="AB41" s="997"/>
      <c r="AC41" s="997"/>
      <c r="AD41" s="997"/>
      <c r="AE41" s="997"/>
      <c r="AF41" s="997"/>
      <c r="AG41" s="997"/>
    </row>
    <row r="42" spans="1:33">
      <c r="A42" s="311" t="s">
        <v>23</v>
      </c>
      <c r="R42" s="997"/>
      <c r="S42" s="997"/>
      <c r="T42" s="997"/>
      <c r="U42" s="997"/>
      <c r="V42" s="997"/>
      <c r="W42" s="997"/>
      <c r="X42" s="997"/>
      <c r="Y42" s="997"/>
      <c r="Z42" s="997"/>
      <c r="AA42" s="997"/>
      <c r="AB42" s="997"/>
      <c r="AC42" s="997"/>
      <c r="AD42" s="997"/>
      <c r="AE42" s="997"/>
      <c r="AF42" s="997"/>
      <c r="AG42" s="997"/>
    </row>
    <row r="43" spans="1:33">
      <c r="R43" s="997"/>
      <c r="S43" s="997"/>
      <c r="T43" s="997"/>
      <c r="U43" s="997"/>
      <c r="V43" s="997"/>
      <c r="W43" s="997"/>
      <c r="X43" s="997"/>
      <c r="Y43" s="997"/>
      <c r="Z43" s="997"/>
      <c r="AA43" s="997"/>
      <c r="AB43" s="997"/>
      <c r="AC43" s="997"/>
      <c r="AD43" s="997"/>
      <c r="AE43" s="997"/>
      <c r="AF43" s="997"/>
      <c r="AG43" s="997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334" customWidth="1"/>
    <col min="2" max="3" width="11.28515625" style="334" customWidth="1"/>
    <col min="4" max="4" width="11.28515625" style="334" hidden="1" customWidth="1"/>
    <col min="5" max="7" width="11.28515625" style="334" customWidth="1"/>
    <col min="8" max="8" width="11.28515625" style="334" hidden="1" customWidth="1"/>
    <col min="9" max="11" width="11.28515625" style="334" customWidth="1"/>
    <col min="12" max="12" width="11.28515625" style="334" hidden="1" customWidth="1"/>
    <col min="13" max="15" width="11.28515625" style="334" customWidth="1"/>
    <col min="16" max="16" width="11.28515625" style="334" hidden="1" customWidth="1"/>
    <col min="17" max="17" width="11.28515625" style="334" customWidth="1"/>
    <col min="18" max="18" width="9.140625" style="334"/>
    <col min="19" max="19" width="14.85546875" style="334" customWidth="1"/>
    <col min="20" max="16384" width="9.140625" style="334"/>
  </cols>
  <sheetData>
    <row r="1" spans="1:33" s="323" customFormat="1" ht="18.75" customHeight="1">
      <c r="B1" s="2507" t="s">
        <v>405</v>
      </c>
      <c r="C1" s="2087"/>
      <c r="D1" s="2087"/>
      <c r="E1" s="2087"/>
      <c r="F1" s="2087"/>
      <c r="J1" s="799" t="s">
        <v>171</v>
      </c>
      <c r="N1" s="2502" t="s">
        <v>76</v>
      </c>
      <c r="O1" s="2502"/>
      <c r="P1" s="2502"/>
      <c r="Q1" s="2502"/>
      <c r="R1" s="994"/>
      <c r="S1" s="994"/>
      <c r="T1" s="994"/>
      <c r="U1" s="994"/>
      <c r="V1" s="994"/>
      <c r="W1" s="994"/>
      <c r="X1" s="994"/>
      <c r="Y1" s="994"/>
      <c r="Z1" s="994"/>
      <c r="AA1" s="994"/>
      <c r="AB1" s="994"/>
      <c r="AC1" s="994"/>
      <c r="AD1" s="994"/>
      <c r="AE1" s="994"/>
      <c r="AF1" s="994"/>
      <c r="AG1" s="994"/>
    </row>
    <row r="2" spans="1:33" s="323" customFormat="1" ht="10.5" customHeight="1">
      <c r="B2" s="2503" t="s">
        <v>1</v>
      </c>
      <c r="C2" s="2094"/>
      <c r="D2" s="2094"/>
      <c r="E2" s="2094"/>
      <c r="F2" s="2094"/>
      <c r="N2" s="2503" t="s">
        <v>2</v>
      </c>
      <c r="O2" s="2504"/>
      <c r="P2" s="2504"/>
      <c r="Q2" s="2504"/>
      <c r="R2" s="994"/>
      <c r="S2" s="994"/>
      <c r="T2" s="994"/>
      <c r="U2" s="994"/>
      <c r="V2" s="994"/>
      <c r="W2" s="994"/>
      <c r="X2" s="994"/>
      <c r="Y2" s="994"/>
      <c r="Z2" s="994"/>
      <c r="AA2" s="994"/>
      <c r="AB2" s="994"/>
      <c r="AC2" s="994"/>
      <c r="AD2" s="994"/>
      <c r="AE2" s="994"/>
      <c r="AF2" s="994"/>
      <c r="AG2" s="994"/>
    </row>
    <row r="3" spans="1:33" s="323" customFormat="1" ht="13.5" customHeight="1">
      <c r="N3" s="323" t="s">
        <v>3</v>
      </c>
      <c r="R3" s="994"/>
      <c r="S3" s="994"/>
      <c r="T3" s="994"/>
      <c r="U3" s="994"/>
      <c r="V3" s="994"/>
      <c r="W3" s="994"/>
      <c r="X3" s="994"/>
      <c r="Y3" s="994"/>
      <c r="Z3" s="994"/>
      <c r="AA3" s="994"/>
      <c r="AB3" s="994"/>
      <c r="AC3" s="994"/>
      <c r="AD3" s="994"/>
      <c r="AE3" s="994"/>
      <c r="AF3" s="994"/>
      <c r="AG3" s="994"/>
    </row>
    <row r="4" spans="1:33" s="323" customFormat="1" ht="15" customHeight="1">
      <c r="B4" s="2506" t="s">
        <v>4</v>
      </c>
      <c r="C4" s="2087"/>
      <c r="D4" s="325"/>
      <c r="E4" s="994"/>
      <c r="F4" s="994"/>
      <c r="G4" s="994"/>
      <c r="H4" s="994"/>
      <c r="I4" s="893" t="s">
        <v>5</v>
      </c>
      <c r="J4" s="324"/>
      <c r="K4" s="324"/>
      <c r="L4" s="324"/>
      <c r="O4" s="1197" t="s">
        <v>257</v>
      </c>
      <c r="R4" s="994"/>
      <c r="S4" s="994"/>
      <c r="T4" s="994"/>
      <c r="U4" s="994"/>
      <c r="V4" s="994"/>
      <c r="W4" s="994"/>
      <c r="X4" s="994"/>
      <c r="Y4" s="994"/>
      <c r="Z4" s="994"/>
      <c r="AA4" s="994"/>
      <c r="AB4" s="994"/>
      <c r="AC4" s="994"/>
      <c r="AD4" s="994"/>
      <c r="AE4" s="994"/>
      <c r="AF4" s="994"/>
      <c r="AG4" s="994"/>
    </row>
    <row r="5" spans="1:33" s="323" customFormat="1" ht="9.75" customHeight="1">
      <c r="B5" s="2505" t="s">
        <v>7</v>
      </c>
      <c r="C5" s="2085"/>
      <c r="D5" s="324"/>
      <c r="E5" s="324"/>
      <c r="R5" s="994"/>
      <c r="S5" s="994"/>
      <c r="T5" s="994"/>
      <c r="U5" s="994"/>
      <c r="V5" s="994"/>
      <c r="W5" s="994"/>
      <c r="X5" s="994"/>
      <c r="Y5" s="994"/>
      <c r="Z5" s="994"/>
      <c r="AA5" s="994"/>
      <c r="AB5" s="994"/>
      <c r="AC5" s="994"/>
      <c r="AD5" s="994"/>
      <c r="AE5" s="994"/>
      <c r="AF5" s="994"/>
      <c r="AG5" s="994"/>
    </row>
    <row r="6" spans="1:33" s="323" customFormat="1" ht="12" customHeight="1">
      <c r="A6" s="2513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94"/>
      <c r="S6" s="994"/>
      <c r="T6" s="994"/>
      <c r="U6" s="994"/>
      <c r="V6" s="994"/>
      <c r="W6" s="994"/>
      <c r="X6" s="994"/>
      <c r="Y6" s="994"/>
      <c r="Z6" s="994"/>
      <c r="AA6" s="994"/>
      <c r="AB6" s="994"/>
      <c r="AC6" s="994"/>
      <c r="AD6" s="994"/>
      <c r="AE6" s="994"/>
      <c r="AF6" s="994"/>
      <c r="AG6" s="994"/>
    </row>
    <row r="7" spans="1:33" s="323" customFormat="1" ht="15.75">
      <c r="A7" s="2514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94"/>
      <c r="S7" s="994"/>
      <c r="T7" s="994"/>
      <c r="U7" s="994"/>
      <c r="V7" s="994"/>
      <c r="W7" s="994"/>
      <c r="X7" s="994"/>
      <c r="Y7" s="994"/>
      <c r="Z7" s="994"/>
      <c r="AA7" s="994"/>
      <c r="AB7" s="994"/>
      <c r="AC7" s="994"/>
      <c r="AD7" s="994"/>
      <c r="AE7" s="994"/>
      <c r="AF7" s="994"/>
      <c r="AG7" s="994"/>
    </row>
    <row r="8" spans="1:33" s="323" customFormat="1" ht="9" customHeight="1">
      <c r="A8" s="1255" t="s">
        <v>333</v>
      </c>
      <c r="B8" s="1255" t="s">
        <v>334</v>
      </c>
      <c r="R8" s="994"/>
      <c r="S8" s="994"/>
      <c r="T8" s="994"/>
      <c r="U8" s="994"/>
      <c r="V8" s="994"/>
      <c r="W8" s="994"/>
      <c r="X8" s="994"/>
      <c r="Y8" s="994"/>
      <c r="Z8" s="994"/>
      <c r="AA8" s="994"/>
      <c r="AB8" s="994"/>
      <c r="AC8" s="994"/>
      <c r="AD8" s="994"/>
      <c r="AE8" s="994"/>
      <c r="AF8" s="994"/>
      <c r="AG8" s="994"/>
    </row>
    <row r="9" spans="1:33" s="323" customFormat="1">
      <c r="A9" s="2510" t="s">
        <v>9</v>
      </c>
      <c r="B9" s="2515" t="s">
        <v>10</v>
      </c>
      <c r="C9" s="2516"/>
      <c r="D9" s="2516"/>
      <c r="E9" s="2516"/>
      <c r="F9" s="2516"/>
      <c r="G9" s="2516"/>
      <c r="H9" s="2516"/>
      <c r="I9" s="2517"/>
      <c r="J9" s="2515" t="s">
        <v>11</v>
      </c>
      <c r="K9" s="2516"/>
      <c r="L9" s="2516"/>
      <c r="M9" s="2516"/>
      <c r="N9" s="2516"/>
      <c r="O9" s="2516"/>
      <c r="P9" s="2516"/>
      <c r="Q9" s="2517"/>
      <c r="R9" s="994"/>
      <c r="S9" s="994"/>
      <c r="T9" s="994"/>
      <c r="U9" s="994"/>
      <c r="V9" s="994"/>
      <c r="W9" s="994"/>
      <c r="X9" s="994"/>
      <c r="Y9" s="994"/>
      <c r="Z9" s="994"/>
      <c r="AA9" s="994"/>
      <c r="AB9" s="994"/>
      <c r="AC9" s="994"/>
      <c r="AD9" s="994"/>
      <c r="AE9" s="994"/>
      <c r="AF9" s="994"/>
      <c r="AG9" s="994"/>
    </row>
    <row r="10" spans="1:33" s="323" customFormat="1">
      <c r="A10" s="2511"/>
      <c r="B10" s="2508" t="s">
        <v>255</v>
      </c>
      <c r="C10" s="2509"/>
      <c r="D10" s="2509"/>
      <c r="E10" s="2518"/>
      <c r="F10" s="2508" t="s">
        <v>256</v>
      </c>
      <c r="G10" s="2101"/>
      <c r="H10" s="2101"/>
      <c r="I10" s="2102"/>
      <c r="J10" s="2508" t="s">
        <v>255</v>
      </c>
      <c r="K10" s="2509"/>
      <c r="L10" s="2509"/>
      <c r="M10" s="2518"/>
      <c r="N10" s="2508" t="s">
        <v>256</v>
      </c>
      <c r="O10" s="2509"/>
      <c r="P10" s="2509"/>
      <c r="Q10" s="2518"/>
      <c r="R10" s="994"/>
      <c r="S10" s="994"/>
      <c r="T10" s="994"/>
      <c r="U10" s="994"/>
      <c r="V10" s="994"/>
      <c r="W10" s="994"/>
      <c r="X10" s="994"/>
      <c r="Y10" s="994"/>
      <c r="Z10" s="994"/>
      <c r="AA10" s="994"/>
      <c r="AB10" s="994"/>
      <c r="AC10" s="994"/>
      <c r="AD10" s="994"/>
      <c r="AE10" s="994"/>
      <c r="AF10" s="994"/>
      <c r="AG10" s="994"/>
    </row>
    <row r="11" spans="1:33" s="323" customFormat="1">
      <c r="A11" s="2511"/>
      <c r="B11" s="2508" t="s">
        <v>14</v>
      </c>
      <c r="C11" s="2509"/>
      <c r="E11" s="327">
        <v>3600</v>
      </c>
      <c r="F11" s="2508" t="s">
        <v>14</v>
      </c>
      <c r="G11" s="2509"/>
      <c r="H11" s="326"/>
      <c r="I11" s="327">
        <v>3600</v>
      </c>
      <c r="J11" s="2508" t="s">
        <v>14</v>
      </c>
      <c r="K11" s="2509"/>
      <c r="L11" s="326"/>
      <c r="M11" s="327">
        <f>E11</f>
        <v>3600</v>
      </c>
      <c r="N11" s="2508" t="s">
        <v>14</v>
      </c>
      <c r="O11" s="2509"/>
      <c r="P11" s="326"/>
      <c r="Q11" s="327">
        <f>I11</f>
        <v>3600</v>
      </c>
      <c r="R11" s="994"/>
      <c r="S11" s="994"/>
      <c r="T11" s="994"/>
      <c r="U11" s="994"/>
      <c r="V11" s="994"/>
      <c r="W11" s="994"/>
      <c r="X11" s="994"/>
      <c r="Y11" s="994"/>
      <c r="Z11" s="994"/>
      <c r="AA11" s="994"/>
      <c r="AB11" s="994"/>
      <c r="AC11" s="994"/>
      <c r="AD11" s="994"/>
      <c r="AE11" s="994"/>
      <c r="AF11" s="994"/>
      <c r="AG11" s="994"/>
    </row>
    <row r="12" spans="1:33" s="329" customFormat="1" ht="35.25" customHeight="1">
      <c r="A12" s="2512"/>
      <c r="B12" s="328" t="s">
        <v>16</v>
      </c>
      <c r="C12" s="328" t="s">
        <v>17</v>
      </c>
      <c r="D12" s="328"/>
      <c r="E12" s="328" t="s">
        <v>18</v>
      </c>
      <c r="F12" s="328" t="s">
        <v>16</v>
      </c>
      <c r="G12" s="328" t="s">
        <v>17</v>
      </c>
      <c r="H12" s="328"/>
      <c r="I12" s="328" t="s">
        <v>18</v>
      </c>
      <c r="J12" s="328" t="s">
        <v>16</v>
      </c>
      <c r="K12" s="328" t="s">
        <v>17</v>
      </c>
      <c r="L12" s="328"/>
      <c r="M12" s="328" t="s">
        <v>18</v>
      </c>
      <c r="N12" s="328" t="s">
        <v>16</v>
      </c>
      <c r="O12" s="328" t="s">
        <v>17</v>
      </c>
      <c r="P12" s="328"/>
      <c r="Q12" s="328" t="s">
        <v>18</v>
      </c>
    </row>
    <row r="13" spans="1:33" s="331" customFormat="1" ht="11.25">
      <c r="A13" s="330">
        <v>1</v>
      </c>
      <c r="B13" s="330">
        <v>2</v>
      </c>
      <c r="C13" s="330">
        <v>3</v>
      </c>
      <c r="D13" s="330"/>
      <c r="E13" s="330">
        <v>4</v>
      </c>
      <c r="F13" s="330">
        <v>5</v>
      </c>
      <c r="G13" s="330">
        <v>6</v>
      </c>
      <c r="H13" s="330"/>
      <c r="I13" s="330">
        <v>7</v>
      </c>
      <c r="J13" s="330">
        <v>8</v>
      </c>
      <c r="K13" s="330">
        <v>9</v>
      </c>
      <c r="L13" s="330"/>
      <c r="M13" s="330">
        <v>10</v>
      </c>
      <c r="N13" s="330">
        <v>11</v>
      </c>
      <c r="O13" s="330">
        <v>12</v>
      </c>
      <c r="P13" s="330"/>
      <c r="Q13" s="330">
        <v>13</v>
      </c>
    </row>
    <row r="14" spans="1:33" s="329" customFormat="1" ht="15">
      <c r="A14" s="332">
        <v>0</v>
      </c>
      <c r="B14" s="1105"/>
      <c r="C14" s="1599"/>
      <c r="D14" s="1599"/>
      <c r="E14" s="1968">
        <v>730</v>
      </c>
      <c r="F14" s="1969"/>
      <c r="G14" s="2000"/>
      <c r="H14" s="2000"/>
      <c r="I14" s="1968">
        <v>768</v>
      </c>
      <c r="J14" s="1969"/>
      <c r="K14" s="2000"/>
      <c r="L14" s="2000"/>
      <c r="M14" s="1968">
        <v>164</v>
      </c>
      <c r="N14" s="1969"/>
      <c r="O14" s="2000"/>
      <c r="P14" s="2000"/>
      <c r="Q14" s="1968">
        <v>184</v>
      </c>
    </row>
    <row r="15" spans="1:33" s="1413" customFormat="1" ht="15">
      <c r="A15" s="1412">
        <v>1</v>
      </c>
      <c r="B15" s="1105"/>
      <c r="C15" s="1599"/>
      <c r="D15" s="1599"/>
      <c r="E15" s="1968">
        <v>663</v>
      </c>
      <c r="F15" s="1969"/>
      <c r="G15" s="2000"/>
      <c r="H15" s="2000"/>
      <c r="I15" s="1968">
        <v>699</v>
      </c>
      <c r="J15" s="1969"/>
      <c r="K15" s="2000"/>
      <c r="L15" s="2000"/>
      <c r="M15" s="1968">
        <v>159</v>
      </c>
      <c r="N15" s="1969"/>
      <c r="O15" s="2000"/>
      <c r="P15" s="2000"/>
      <c r="Q15" s="1968">
        <v>184</v>
      </c>
    </row>
    <row r="16" spans="1:33" s="329" customFormat="1" ht="15">
      <c r="A16" s="332">
        <v>2</v>
      </c>
      <c r="B16" s="1105"/>
      <c r="C16" s="1599"/>
      <c r="D16" s="1599"/>
      <c r="E16" s="1968">
        <v>625</v>
      </c>
      <c r="F16" s="1969"/>
      <c r="G16" s="2000"/>
      <c r="H16" s="2000"/>
      <c r="I16" s="1968">
        <v>665</v>
      </c>
      <c r="J16" s="1969"/>
      <c r="K16" s="2000"/>
      <c r="L16" s="2000"/>
      <c r="M16" s="1968">
        <v>158</v>
      </c>
      <c r="N16" s="1969"/>
      <c r="O16" s="2000"/>
      <c r="P16" s="2000"/>
      <c r="Q16" s="1968">
        <v>181</v>
      </c>
    </row>
    <row r="17" spans="1:19" s="329" customFormat="1" ht="15">
      <c r="A17" s="332">
        <v>3</v>
      </c>
      <c r="B17" s="1105"/>
      <c r="C17" s="1599"/>
      <c r="D17" s="1599"/>
      <c r="E17" s="1968">
        <v>618</v>
      </c>
      <c r="F17" s="1969"/>
      <c r="G17" s="2000"/>
      <c r="H17" s="2000"/>
      <c r="I17" s="1968">
        <v>646</v>
      </c>
      <c r="J17" s="1969"/>
      <c r="K17" s="2000"/>
      <c r="L17" s="2000"/>
      <c r="M17" s="1968">
        <v>160</v>
      </c>
      <c r="N17" s="1969"/>
      <c r="O17" s="2000"/>
      <c r="P17" s="2000"/>
      <c r="Q17" s="1968">
        <v>179</v>
      </c>
    </row>
    <row r="18" spans="1:19" s="329" customFormat="1" ht="15">
      <c r="A18" s="332">
        <v>4</v>
      </c>
      <c r="B18" s="1105"/>
      <c r="C18" s="1599"/>
      <c r="D18" s="1599"/>
      <c r="E18" s="1968">
        <v>651</v>
      </c>
      <c r="F18" s="1969"/>
      <c r="G18" s="2000"/>
      <c r="H18" s="2000"/>
      <c r="I18" s="1968">
        <v>632</v>
      </c>
      <c r="J18" s="1969"/>
      <c r="K18" s="2000"/>
      <c r="L18" s="2000"/>
      <c r="M18" s="1968">
        <v>157</v>
      </c>
      <c r="N18" s="1969"/>
      <c r="O18" s="2000"/>
      <c r="P18" s="2000"/>
      <c r="Q18" s="1968">
        <v>175</v>
      </c>
    </row>
    <row r="19" spans="1:19" s="329" customFormat="1" ht="15">
      <c r="A19" s="332">
        <v>5</v>
      </c>
      <c r="B19" s="1105"/>
      <c r="C19" s="1599"/>
      <c r="D19" s="1599"/>
      <c r="E19" s="1968">
        <v>743</v>
      </c>
      <c r="F19" s="1969"/>
      <c r="G19" s="2000"/>
      <c r="H19" s="2000"/>
      <c r="I19" s="1968">
        <v>698</v>
      </c>
      <c r="J19" s="1969"/>
      <c r="K19" s="2000"/>
      <c r="L19" s="2000"/>
      <c r="M19" s="1968">
        <v>164</v>
      </c>
      <c r="N19" s="1969"/>
      <c r="O19" s="2000"/>
      <c r="P19" s="2000"/>
      <c r="Q19" s="1968">
        <v>182</v>
      </c>
    </row>
    <row r="20" spans="1:19" s="329" customFormat="1" ht="15">
      <c r="A20" s="332">
        <v>6</v>
      </c>
      <c r="B20" s="1105"/>
      <c r="C20" s="1599"/>
      <c r="D20" s="1599"/>
      <c r="E20" s="1968">
        <v>885</v>
      </c>
      <c r="F20" s="1969"/>
      <c r="G20" s="2000"/>
      <c r="H20" s="2000"/>
      <c r="I20" s="1968">
        <v>884</v>
      </c>
      <c r="J20" s="1969"/>
      <c r="K20" s="2000"/>
      <c r="L20" s="2000"/>
      <c r="M20" s="1968">
        <v>161</v>
      </c>
      <c r="N20" s="1969"/>
      <c r="O20" s="2000"/>
      <c r="P20" s="2000"/>
      <c r="Q20" s="1968">
        <v>186</v>
      </c>
    </row>
    <row r="21" spans="1:19" s="329" customFormat="1" ht="15">
      <c r="A21" s="332">
        <v>7</v>
      </c>
      <c r="B21" s="1105"/>
      <c r="C21" s="1599"/>
      <c r="D21" s="1599"/>
      <c r="E21" s="1968">
        <v>1028</v>
      </c>
      <c r="F21" s="1969"/>
      <c r="G21" s="2000"/>
      <c r="H21" s="2000"/>
      <c r="I21" s="1968">
        <v>1090</v>
      </c>
      <c r="J21" s="1969"/>
      <c r="K21" s="2000"/>
      <c r="L21" s="2000"/>
      <c r="M21" s="1968">
        <v>159</v>
      </c>
      <c r="N21" s="1969"/>
      <c r="O21" s="2000"/>
      <c r="P21" s="2000"/>
      <c r="Q21" s="1968">
        <v>203</v>
      </c>
    </row>
    <row r="22" spans="1:19" s="329" customFormat="1" ht="15">
      <c r="A22" s="332">
        <v>8</v>
      </c>
      <c r="B22" s="1105"/>
      <c r="C22" s="1599"/>
      <c r="D22" s="1599"/>
      <c r="E22" s="1968">
        <v>1277</v>
      </c>
      <c r="F22" s="1969"/>
      <c r="G22" s="2000"/>
      <c r="H22" s="2000"/>
      <c r="I22" s="1968">
        <v>1339</v>
      </c>
      <c r="J22" s="1969"/>
      <c r="K22" s="2000"/>
      <c r="L22" s="2000"/>
      <c r="M22" s="1968">
        <v>170</v>
      </c>
      <c r="N22" s="1969"/>
      <c r="O22" s="2000"/>
      <c r="P22" s="2000"/>
      <c r="Q22" s="1968">
        <v>218</v>
      </c>
    </row>
    <row r="23" spans="1:19" s="329" customFormat="1" ht="15">
      <c r="A23" s="332">
        <v>9</v>
      </c>
      <c r="B23" s="1105"/>
      <c r="C23" s="1599"/>
      <c r="D23" s="1599"/>
      <c r="E23" s="1968">
        <v>1319</v>
      </c>
      <c r="F23" s="1969"/>
      <c r="G23" s="2000"/>
      <c r="H23" s="2000"/>
      <c r="I23" s="1968">
        <v>1414</v>
      </c>
      <c r="J23" s="1969"/>
      <c r="K23" s="2000"/>
      <c r="L23" s="2000"/>
      <c r="M23" s="1968">
        <v>179</v>
      </c>
      <c r="N23" s="1969"/>
      <c r="O23" s="2000"/>
      <c r="P23" s="2000"/>
      <c r="Q23" s="1968">
        <v>228</v>
      </c>
      <c r="S23" s="809"/>
    </row>
    <row r="24" spans="1:19" s="329" customFormat="1" ht="15">
      <c r="A24" s="332">
        <v>10</v>
      </c>
      <c r="B24" s="1105"/>
      <c r="C24" s="1599"/>
      <c r="D24" s="1599"/>
      <c r="E24" s="1968">
        <v>1314</v>
      </c>
      <c r="F24" s="1969"/>
      <c r="G24" s="2000"/>
      <c r="H24" s="2000"/>
      <c r="I24" s="1968">
        <v>1440</v>
      </c>
      <c r="J24" s="1969"/>
      <c r="K24" s="2000"/>
      <c r="L24" s="2000"/>
      <c r="M24" s="1968">
        <v>177</v>
      </c>
      <c r="N24" s="1969"/>
      <c r="O24" s="2000"/>
      <c r="P24" s="2000"/>
      <c r="Q24" s="1968">
        <v>235</v>
      </c>
      <c r="S24" s="809"/>
    </row>
    <row r="25" spans="1:19" s="329" customFormat="1" ht="15">
      <c r="A25" s="332">
        <v>11</v>
      </c>
      <c r="B25" s="1105"/>
      <c r="C25" s="1599"/>
      <c r="D25" s="1599"/>
      <c r="E25" s="1968">
        <v>1325</v>
      </c>
      <c r="F25" s="1969"/>
      <c r="G25" s="2000"/>
      <c r="H25" s="2000"/>
      <c r="I25" s="1968">
        <v>1434</v>
      </c>
      <c r="J25" s="1969"/>
      <c r="K25" s="2000"/>
      <c r="L25" s="2000"/>
      <c r="M25" s="1968">
        <v>185</v>
      </c>
      <c r="N25" s="1969"/>
      <c r="O25" s="2000"/>
      <c r="P25" s="2000"/>
      <c r="Q25" s="1968">
        <v>234</v>
      </c>
      <c r="S25" s="809"/>
    </row>
    <row r="26" spans="1:19" s="329" customFormat="1" ht="15">
      <c r="A26" s="332">
        <v>12</v>
      </c>
      <c r="B26" s="1105"/>
      <c r="C26" s="1599"/>
      <c r="D26" s="1599"/>
      <c r="E26" s="1968">
        <v>1286</v>
      </c>
      <c r="F26" s="1969"/>
      <c r="G26" s="2000"/>
      <c r="H26" s="2000"/>
      <c r="I26" s="1968">
        <v>1383</v>
      </c>
      <c r="J26" s="1969"/>
      <c r="K26" s="2000"/>
      <c r="L26" s="2000"/>
      <c r="M26" s="1968">
        <v>183</v>
      </c>
      <c r="N26" s="1969"/>
      <c r="O26" s="2000"/>
      <c r="P26" s="2000"/>
      <c r="Q26" s="1968">
        <v>228</v>
      </c>
      <c r="S26" s="809"/>
    </row>
    <row r="27" spans="1:19" s="329" customFormat="1" ht="15">
      <c r="A27" s="332">
        <v>13</v>
      </c>
      <c r="B27" s="1105"/>
      <c r="C27" s="1599"/>
      <c r="D27" s="1599"/>
      <c r="E27" s="1968">
        <v>1259</v>
      </c>
      <c r="F27" s="1969"/>
      <c r="G27" s="2000"/>
      <c r="H27" s="2000"/>
      <c r="I27" s="1968">
        <v>1377</v>
      </c>
      <c r="J27" s="1969"/>
      <c r="K27" s="2000"/>
      <c r="L27" s="2000"/>
      <c r="M27" s="1968">
        <v>177</v>
      </c>
      <c r="N27" s="1969"/>
      <c r="O27" s="2000"/>
      <c r="P27" s="2000"/>
      <c r="Q27" s="1968">
        <v>231</v>
      </c>
      <c r="S27" s="809"/>
    </row>
    <row r="28" spans="1:19" s="329" customFormat="1" ht="15">
      <c r="A28" s="332">
        <v>14</v>
      </c>
      <c r="B28" s="1105"/>
      <c r="C28" s="1599"/>
      <c r="D28" s="1599"/>
      <c r="E28" s="1968">
        <v>1245</v>
      </c>
      <c r="F28" s="1969"/>
      <c r="G28" s="2000"/>
      <c r="H28" s="2000"/>
      <c r="I28" s="1968">
        <v>1363</v>
      </c>
      <c r="J28" s="1969"/>
      <c r="K28" s="2000"/>
      <c r="L28" s="2000"/>
      <c r="M28" s="1968">
        <v>177</v>
      </c>
      <c r="N28" s="1969"/>
      <c r="O28" s="2000"/>
      <c r="P28" s="2000"/>
      <c r="Q28" s="1968">
        <v>222</v>
      </c>
      <c r="S28" s="809"/>
    </row>
    <row r="29" spans="1:19" s="329" customFormat="1" ht="15">
      <c r="A29" s="332">
        <v>15</v>
      </c>
      <c r="B29" s="1105"/>
      <c r="C29" s="1599"/>
      <c r="D29" s="1599"/>
      <c r="E29" s="1968">
        <v>1288</v>
      </c>
      <c r="F29" s="1969"/>
      <c r="G29" s="2000"/>
      <c r="H29" s="2000"/>
      <c r="I29" s="1968">
        <v>1399</v>
      </c>
      <c r="J29" s="1969"/>
      <c r="K29" s="2000"/>
      <c r="L29" s="2000"/>
      <c r="M29" s="1968">
        <v>171</v>
      </c>
      <c r="N29" s="1969"/>
      <c r="O29" s="2000"/>
      <c r="P29" s="2000"/>
      <c r="Q29" s="1968">
        <v>221</v>
      </c>
      <c r="S29" s="809"/>
    </row>
    <row r="30" spans="1:19" s="329" customFormat="1" ht="15">
      <c r="A30" s="332">
        <v>16</v>
      </c>
      <c r="B30" s="1105"/>
      <c r="C30" s="1599"/>
      <c r="D30" s="1599"/>
      <c r="E30" s="1968">
        <v>1323</v>
      </c>
      <c r="F30" s="1969"/>
      <c r="G30" s="2000"/>
      <c r="H30" s="2000"/>
      <c r="I30" s="1968">
        <v>1402</v>
      </c>
      <c r="J30" s="1969"/>
      <c r="K30" s="2000"/>
      <c r="L30" s="2000"/>
      <c r="M30" s="1968">
        <v>166</v>
      </c>
      <c r="N30" s="1969"/>
      <c r="O30" s="2000"/>
      <c r="P30" s="2000"/>
      <c r="Q30" s="1968">
        <v>226</v>
      </c>
      <c r="S30" s="809"/>
    </row>
    <row r="31" spans="1:19" s="333" customFormat="1" ht="15">
      <c r="A31" s="332">
        <v>17</v>
      </c>
      <c r="B31" s="1105"/>
      <c r="C31" s="1599"/>
      <c r="D31" s="1599"/>
      <c r="E31" s="1968">
        <v>1329</v>
      </c>
      <c r="F31" s="1969"/>
      <c r="G31" s="2000"/>
      <c r="H31" s="2000"/>
      <c r="I31" s="1968">
        <v>1347</v>
      </c>
      <c r="J31" s="1969"/>
      <c r="K31" s="2000"/>
      <c r="L31" s="2000"/>
      <c r="M31" s="1968">
        <v>174</v>
      </c>
      <c r="N31" s="1969"/>
      <c r="O31" s="2000"/>
      <c r="P31" s="2000"/>
      <c r="Q31" s="1968">
        <v>221</v>
      </c>
      <c r="S31" s="809"/>
    </row>
    <row r="32" spans="1:19" s="333" customFormat="1" ht="15">
      <c r="A32" s="332">
        <v>18</v>
      </c>
      <c r="B32" s="1105"/>
      <c r="C32" s="1599"/>
      <c r="D32" s="1599"/>
      <c r="E32" s="1968">
        <v>1329</v>
      </c>
      <c r="F32" s="1969"/>
      <c r="G32" s="2000"/>
      <c r="H32" s="2000"/>
      <c r="I32" s="1968">
        <v>1341</v>
      </c>
      <c r="J32" s="1969"/>
      <c r="K32" s="2000"/>
      <c r="L32" s="2000"/>
      <c r="M32" s="1968">
        <v>176</v>
      </c>
      <c r="N32" s="1969"/>
      <c r="O32" s="2000"/>
      <c r="P32" s="2000"/>
      <c r="Q32" s="1968">
        <v>222</v>
      </c>
      <c r="S32" s="809"/>
    </row>
    <row r="33" spans="1:33" s="333" customFormat="1" ht="15">
      <c r="A33" s="332">
        <v>19</v>
      </c>
      <c r="B33" s="1105"/>
      <c r="C33" s="1599"/>
      <c r="D33" s="1599"/>
      <c r="E33" s="1968">
        <v>1258</v>
      </c>
      <c r="F33" s="1969"/>
      <c r="G33" s="2000"/>
      <c r="H33" s="2000"/>
      <c r="I33" s="1968">
        <v>1322</v>
      </c>
      <c r="J33" s="1969"/>
      <c r="K33" s="2000"/>
      <c r="L33" s="2000"/>
      <c r="M33" s="1968">
        <v>180</v>
      </c>
      <c r="N33" s="1969"/>
      <c r="O33" s="2000"/>
      <c r="P33" s="2000"/>
      <c r="Q33" s="1968">
        <v>211</v>
      </c>
      <c r="S33" s="809"/>
    </row>
    <row r="34" spans="1:33" s="333" customFormat="1" ht="15">
      <c r="A34" s="332">
        <v>20</v>
      </c>
      <c r="B34" s="1105"/>
      <c r="C34" s="1599"/>
      <c r="D34" s="1599"/>
      <c r="E34" s="1968">
        <v>1184</v>
      </c>
      <c r="F34" s="1969"/>
      <c r="G34" s="2000"/>
      <c r="H34" s="2000"/>
      <c r="I34" s="1968">
        <v>1289</v>
      </c>
      <c r="J34" s="1969"/>
      <c r="K34" s="2000"/>
      <c r="L34" s="2000"/>
      <c r="M34" s="1968">
        <v>174</v>
      </c>
      <c r="N34" s="1969"/>
      <c r="O34" s="2000"/>
      <c r="P34" s="2000"/>
      <c r="Q34" s="1968">
        <v>217</v>
      </c>
      <c r="S34" s="809"/>
    </row>
    <row r="35" spans="1:33" s="333" customFormat="1" ht="15">
      <c r="A35" s="332">
        <v>21</v>
      </c>
      <c r="B35" s="1105"/>
      <c r="C35" s="1599"/>
      <c r="D35" s="1599"/>
      <c r="E35" s="1968">
        <v>1088</v>
      </c>
      <c r="F35" s="1969"/>
      <c r="G35" s="2000"/>
      <c r="H35" s="2000"/>
      <c r="I35" s="1968">
        <v>1179</v>
      </c>
      <c r="J35" s="1969"/>
      <c r="K35" s="2000"/>
      <c r="L35" s="2000"/>
      <c r="M35" s="1968">
        <v>170</v>
      </c>
      <c r="N35" s="1969"/>
      <c r="O35" s="2000"/>
      <c r="P35" s="2000"/>
      <c r="Q35" s="1968">
        <v>210</v>
      </c>
      <c r="S35" s="809"/>
    </row>
    <row r="36" spans="1:33" s="333" customFormat="1" ht="15">
      <c r="A36" s="332">
        <v>22</v>
      </c>
      <c r="B36" s="1105"/>
      <c r="C36" s="1599"/>
      <c r="D36" s="1599"/>
      <c r="E36" s="1968">
        <v>981</v>
      </c>
      <c r="F36" s="1969"/>
      <c r="G36" s="2000"/>
      <c r="H36" s="2000"/>
      <c r="I36" s="1968">
        <v>1067</v>
      </c>
      <c r="J36" s="1969"/>
      <c r="K36" s="2000"/>
      <c r="L36" s="2000"/>
      <c r="M36" s="1968">
        <v>164</v>
      </c>
      <c r="N36" s="1969"/>
      <c r="O36" s="2000"/>
      <c r="P36" s="2000"/>
      <c r="Q36" s="1968">
        <v>204</v>
      </c>
      <c r="S36" s="809"/>
    </row>
    <row r="37" spans="1:33" s="333" customFormat="1" ht="15">
      <c r="A37" s="332">
        <v>23</v>
      </c>
      <c r="B37" s="1105"/>
      <c r="C37" s="1599"/>
      <c r="D37" s="1599"/>
      <c r="E37" s="1968">
        <v>850</v>
      </c>
      <c r="F37" s="1969"/>
      <c r="G37" s="2000"/>
      <c r="H37" s="2000"/>
      <c r="I37" s="1968">
        <v>882</v>
      </c>
      <c r="J37" s="1969"/>
      <c r="K37" s="2000"/>
      <c r="L37" s="2000"/>
      <c r="M37" s="1968">
        <v>166</v>
      </c>
      <c r="N37" s="1969"/>
      <c r="O37" s="2000"/>
      <c r="P37" s="2000"/>
      <c r="Q37" s="1968">
        <v>183</v>
      </c>
      <c r="S37" s="809"/>
    </row>
    <row r="38" spans="1:33" s="333" customFormat="1" ht="15">
      <c r="A38" s="332" t="s">
        <v>19</v>
      </c>
      <c r="B38" s="1164"/>
      <c r="C38" s="1600"/>
      <c r="D38" s="1600"/>
      <c r="E38" s="1601">
        <f>SUM(E14:E37)</f>
        <v>25598</v>
      </c>
      <c r="F38" s="1600"/>
      <c r="G38" s="1600"/>
      <c r="H38" s="1600"/>
      <c r="I38" s="1601">
        <f>SUM(I14:I37)</f>
        <v>27060</v>
      </c>
      <c r="J38" s="1600"/>
      <c r="K38" s="1600"/>
      <c r="L38" s="1600"/>
      <c r="M38" s="1601">
        <f>SUM(M14:M37)</f>
        <v>4071</v>
      </c>
      <c r="N38" s="1600"/>
      <c r="O38" s="1600"/>
      <c r="P38" s="1600"/>
      <c r="Q38" s="1601">
        <f>SUM(Q14:Q37)</f>
        <v>4985</v>
      </c>
    </row>
    <row r="39" spans="1:33" s="323" customFormat="1" ht="12.75" customHeight="1">
      <c r="A39" s="323" t="s">
        <v>20</v>
      </c>
      <c r="R39" s="994"/>
      <c r="S39" s="994"/>
      <c r="T39" s="994"/>
      <c r="U39" s="994"/>
      <c r="V39" s="994"/>
      <c r="W39" s="994"/>
      <c r="X39" s="994"/>
      <c r="Y39" s="994"/>
      <c r="Z39" s="994"/>
      <c r="AA39" s="994"/>
      <c r="AB39" s="994"/>
      <c r="AC39" s="994"/>
      <c r="AD39" s="994"/>
      <c r="AE39" s="994"/>
      <c r="AF39" s="994"/>
      <c r="AG39" s="994"/>
    </row>
    <row r="40" spans="1:33" s="323" customFormat="1" ht="12.75" customHeight="1">
      <c r="A40" s="323" t="s">
        <v>21</v>
      </c>
      <c r="R40" s="994"/>
      <c r="S40" s="994"/>
      <c r="T40" s="994"/>
      <c r="U40" s="994"/>
      <c r="V40" s="994"/>
      <c r="W40" s="994"/>
      <c r="X40" s="994"/>
      <c r="Y40" s="994"/>
      <c r="Z40" s="994"/>
      <c r="AA40" s="994"/>
      <c r="AB40" s="994"/>
      <c r="AC40" s="994"/>
      <c r="AD40" s="994"/>
      <c r="AE40" s="994"/>
      <c r="AF40" s="994"/>
      <c r="AG40" s="994"/>
    </row>
    <row r="41" spans="1:33">
      <c r="A41" s="323" t="s">
        <v>563</v>
      </c>
      <c r="K41" s="323"/>
      <c r="L41" s="323"/>
      <c r="M41" s="323"/>
      <c r="N41" s="323"/>
      <c r="O41" s="323"/>
      <c r="P41" s="323"/>
      <c r="Q41" s="323"/>
      <c r="R41" s="995"/>
      <c r="S41" s="995"/>
      <c r="T41" s="995"/>
      <c r="U41" s="995"/>
      <c r="V41" s="995"/>
      <c r="W41" s="995"/>
      <c r="X41" s="995"/>
      <c r="Y41" s="995"/>
      <c r="Z41" s="995"/>
      <c r="AA41" s="995"/>
      <c r="AB41" s="995"/>
      <c r="AC41" s="995"/>
      <c r="AD41" s="995"/>
      <c r="AE41" s="995"/>
      <c r="AF41" s="995"/>
      <c r="AG41" s="995"/>
    </row>
    <row r="42" spans="1:33">
      <c r="A42" s="323" t="s">
        <v>23</v>
      </c>
      <c r="R42" s="995"/>
      <c r="S42" s="995"/>
      <c r="T42" s="995"/>
      <c r="U42" s="995"/>
      <c r="V42" s="995"/>
      <c r="W42" s="995"/>
      <c r="X42" s="995"/>
      <c r="Y42" s="995"/>
      <c r="Z42" s="995"/>
      <c r="AA42" s="995"/>
      <c r="AB42" s="995"/>
      <c r="AC42" s="995"/>
      <c r="AD42" s="995"/>
      <c r="AE42" s="995"/>
      <c r="AF42" s="995"/>
      <c r="AG42" s="995"/>
    </row>
    <row r="43" spans="1:33">
      <c r="R43" s="995"/>
      <c r="S43" s="995"/>
      <c r="T43" s="995"/>
      <c r="U43" s="995"/>
      <c r="V43" s="995"/>
      <c r="W43" s="995"/>
      <c r="X43" s="995"/>
      <c r="Y43" s="995"/>
      <c r="Z43" s="995"/>
      <c r="AA43" s="995"/>
      <c r="AB43" s="995"/>
      <c r="AC43" s="995"/>
      <c r="AD43" s="995"/>
      <c r="AE43" s="995"/>
      <c r="AF43" s="995"/>
      <c r="AG43" s="995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346" customWidth="1"/>
    <col min="2" max="3" width="11.28515625" style="346" customWidth="1"/>
    <col min="4" max="4" width="11.28515625" style="346" hidden="1" customWidth="1"/>
    <col min="5" max="7" width="11.28515625" style="346" customWidth="1"/>
    <col min="8" max="8" width="11.28515625" style="346" hidden="1" customWidth="1"/>
    <col min="9" max="11" width="11.28515625" style="346" customWidth="1"/>
    <col min="12" max="12" width="11.28515625" style="346" hidden="1" customWidth="1"/>
    <col min="13" max="15" width="11.28515625" style="346" customWidth="1"/>
    <col min="16" max="16" width="11.28515625" style="346" hidden="1" customWidth="1"/>
    <col min="17" max="17" width="11.28515625" style="346" customWidth="1"/>
    <col min="18" max="16384" width="9.140625" style="346"/>
  </cols>
  <sheetData>
    <row r="1" spans="1:33" s="335" customFormat="1" ht="18.75" customHeight="1">
      <c r="B1" s="2524" t="s">
        <v>405</v>
      </c>
      <c r="C1" s="2087"/>
      <c r="D1" s="2087"/>
      <c r="E1" s="2087"/>
      <c r="F1" s="2087"/>
      <c r="J1" s="799" t="s">
        <v>171</v>
      </c>
      <c r="N1" s="2519" t="s">
        <v>407</v>
      </c>
      <c r="O1" s="2519"/>
      <c r="P1" s="2519"/>
      <c r="Q1" s="2519"/>
      <c r="R1" s="992"/>
      <c r="S1" s="992"/>
      <c r="T1" s="992"/>
      <c r="U1" s="992"/>
      <c r="V1" s="992"/>
      <c r="W1" s="992"/>
      <c r="X1" s="992"/>
      <c r="Y1" s="992"/>
      <c r="Z1" s="992"/>
      <c r="AA1" s="992"/>
      <c r="AB1" s="992"/>
      <c r="AC1" s="992"/>
      <c r="AD1" s="992"/>
      <c r="AE1" s="992"/>
      <c r="AF1" s="992"/>
      <c r="AG1" s="992"/>
    </row>
    <row r="2" spans="1:33" s="335" customFormat="1" ht="10.5" customHeight="1">
      <c r="B2" s="2520" t="s">
        <v>1</v>
      </c>
      <c r="C2" s="2094"/>
      <c r="D2" s="2094"/>
      <c r="E2" s="2094"/>
      <c r="F2" s="2094"/>
      <c r="N2" s="2520" t="s">
        <v>2</v>
      </c>
      <c r="O2" s="2521"/>
      <c r="P2" s="2521"/>
      <c r="Q2" s="2521"/>
      <c r="R2" s="992"/>
      <c r="S2" s="992"/>
      <c r="T2" s="992"/>
      <c r="U2" s="992"/>
      <c r="V2" s="992"/>
      <c r="W2" s="992"/>
      <c r="X2" s="992"/>
      <c r="Y2" s="992"/>
      <c r="Z2" s="992"/>
      <c r="AA2" s="992"/>
      <c r="AB2" s="992"/>
      <c r="AC2" s="992"/>
      <c r="AD2" s="992"/>
      <c r="AE2" s="992"/>
      <c r="AF2" s="992"/>
      <c r="AG2" s="992"/>
    </row>
    <row r="3" spans="1:33" s="335" customFormat="1" ht="13.5" customHeight="1">
      <c r="N3" s="335" t="s">
        <v>3</v>
      </c>
      <c r="R3" s="992"/>
      <c r="S3" s="992"/>
      <c r="T3" s="992"/>
      <c r="U3" s="992"/>
      <c r="V3" s="992"/>
      <c r="W3" s="992"/>
      <c r="X3" s="992"/>
      <c r="Y3" s="992"/>
      <c r="Z3" s="992"/>
      <c r="AA3" s="992"/>
      <c r="AB3" s="992"/>
      <c r="AC3" s="992"/>
      <c r="AD3" s="992"/>
      <c r="AE3" s="992"/>
      <c r="AF3" s="992"/>
      <c r="AG3" s="992"/>
    </row>
    <row r="4" spans="1:33" s="335" customFormat="1" ht="15" customHeight="1">
      <c r="B4" s="2523" t="s">
        <v>4</v>
      </c>
      <c r="C4" s="2087"/>
      <c r="D4" s="337"/>
      <c r="E4" s="992"/>
      <c r="F4" s="992"/>
      <c r="G4" s="992"/>
      <c r="H4" s="992"/>
      <c r="I4" s="894" t="s">
        <v>5</v>
      </c>
      <c r="J4" s="336"/>
      <c r="K4" s="336"/>
      <c r="L4" s="336"/>
      <c r="O4" s="1196" t="s">
        <v>206</v>
      </c>
      <c r="R4" s="992"/>
      <c r="S4" s="992"/>
      <c r="T4" s="992"/>
      <c r="U4" s="992"/>
      <c r="V4" s="992"/>
      <c r="W4" s="992"/>
      <c r="X4" s="992"/>
      <c r="Y4" s="992"/>
      <c r="Z4" s="992"/>
      <c r="AA4" s="992"/>
      <c r="AB4" s="992"/>
      <c r="AC4" s="992"/>
      <c r="AD4" s="992"/>
      <c r="AE4" s="992"/>
      <c r="AF4" s="992"/>
      <c r="AG4" s="992"/>
    </row>
    <row r="5" spans="1:33" s="335" customFormat="1" ht="9.75" customHeight="1">
      <c r="B5" s="2522" t="s">
        <v>7</v>
      </c>
      <c r="C5" s="2085"/>
      <c r="D5" s="336"/>
      <c r="E5" s="336"/>
      <c r="R5" s="992"/>
      <c r="S5" s="992"/>
      <c r="T5" s="992"/>
      <c r="U5" s="992"/>
      <c r="V5" s="992"/>
      <c r="W5" s="992"/>
      <c r="X5" s="992"/>
      <c r="Y5" s="992"/>
      <c r="Z5" s="992"/>
      <c r="AA5" s="992"/>
      <c r="AB5" s="992"/>
      <c r="AC5" s="992"/>
      <c r="AD5" s="992"/>
      <c r="AE5" s="992"/>
      <c r="AF5" s="992"/>
      <c r="AG5" s="992"/>
    </row>
    <row r="6" spans="1:33" s="335" customFormat="1" ht="12" customHeight="1">
      <c r="A6" s="2532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92"/>
      <c r="S6" s="992"/>
      <c r="T6" s="992"/>
      <c r="U6" s="992"/>
      <c r="V6" s="992"/>
      <c r="W6" s="992"/>
      <c r="X6" s="992"/>
      <c r="Y6" s="992"/>
      <c r="Z6" s="992"/>
      <c r="AA6" s="992"/>
      <c r="AB6" s="992"/>
      <c r="AC6" s="992"/>
      <c r="AD6" s="992"/>
      <c r="AE6" s="992"/>
      <c r="AF6" s="992"/>
      <c r="AG6" s="992"/>
    </row>
    <row r="7" spans="1:33" s="335" customFormat="1" ht="15.75">
      <c r="A7" s="2533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92"/>
      <c r="S7" s="992"/>
      <c r="T7" s="992"/>
      <c r="U7" s="992"/>
      <c r="V7" s="992"/>
      <c r="W7" s="992"/>
      <c r="X7" s="992"/>
      <c r="Y7" s="992"/>
      <c r="Z7" s="992"/>
      <c r="AA7" s="992"/>
      <c r="AB7" s="992"/>
      <c r="AC7" s="992"/>
      <c r="AD7" s="992"/>
      <c r="AE7" s="992"/>
      <c r="AF7" s="992"/>
      <c r="AG7" s="992"/>
    </row>
    <row r="8" spans="1:33" s="335" customFormat="1" ht="9" customHeight="1">
      <c r="A8" s="1255" t="s">
        <v>335</v>
      </c>
      <c r="B8" s="1255" t="s">
        <v>336</v>
      </c>
      <c r="R8" s="992"/>
      <c r="S8" s="992"/>
      <c r="T8" s="992"/>
      <c r="U8" s="992"/>
      <c r="V8" s="992"/>
      <c r="W8" s="992"/>
      <c r="X8" s="992"/>
      <c r="Y8" s="992"/>
      <c r="Z8" s="992"/>
      <c r="AA8" s="992"/>
      <c r="AB8" s="992"/>
      <c r="AC8" s="992"/>
      <c r="AD8" s="992"/>
      <c r="AE8" s="992"/>
      <c r="AF8" s="992"/>
      <c r="AG8" s="992"/>
    </row>
    <row r="9" spans="1:33" s="335" customFormat="1">
      <c r="A9" s="2529" t="s">
        <v>9</v>
      </c>
      <c r="B9" s="2534" t="s">
        <v>10</v>
      </c>
      <c r="C9" s="2535"/>
      <c r="D9" s="2535"/>
      <c r="E9" s="2535"/>
      <c r="F9" s="2535"/>
      <c r="G9" s="2535"/>
      <c r="H9" s="2535"/>
      <c r="I9" s="2536"/>
      <c r="J9" s="2534" t="s">
        <v>11</v>
      </c>
      <c r="K9" s="2535"/>
      <c r="L9" s="2535"/>
      <c r="M9" s="2535"/>
      <c r="N9" s="2535"/>
      <c r="O9" s="2535"/>
      <c r="P9" s="2535"/>
      <c r="Q9" s="2536"/>
      <c r="R9" s="992"/>
      <c r="S9" s="992"/>
      <c r="T9" s="992"/>
      <c r="U9" s="992"/>
      <c r="V9" s="992"/>
      <c r="W9" s="992"/>
      <c r="X9" s="992"/>
      <c r="Y9" s="992"/>
      <c r="Z9" s="992"/>
      <c r="AA9" s="992"/>
      <c r="AB9" s="992"/>
      <c r="AC9" s="992"/>
      <c r="AD9" s="992"/>
      <c r="AE9" s="992"/>
      <c r="AF9" s="992"/>
      <c r="AG9" s="992"/>
    </row>
    <row r="10" spans="1:33" s="335" customFormat="1">
      <c r="A10" s="2530"/>
      <c r="B10" s="2525" t="s">
        <v>531</v>
      </c>
      <c r="C10" s="2537"/>
      <c r="D10" s="2537"/>
      <c r="E10" s="2538"/>
      <c r="F10" s="2525" t="s">
        <v>562</v>
      </c>
      <c r="G10" s="2537"/>
      <c r="H10" s="2537"/>
      <c r="I10" s="2538"/>
      <c r="J10" s="2525" t="s">
        <v>531</v>
      </c>
      <c r="K10" s="2537"/>
      <c r="L10" s="2537"/>
      <c r="M10" s="2538"/>
      <c r="N10" s="2527" t="s">
        <v>562</v>
      </c>
      <c r="O10" s="2528"/>
      <c r="P10" s="2528"/>
      <c r="Q10" s="2539"/>
      <c r="R10" s="992"/>
      <c r="S10" s="992"/>
      <c r="T10" s="992"/>
      <c r="U10" s="992"/>
      <c r="V10" s="992"/>
      <c r="W10" s="992"/>
      <c r="X10" s="992"/>
      <c r="Y10" s="992"/>
      <c r="Z10" s="992"/>
      <c r="AA10" s="992"/>
      <c r="AB10" s="992"/>
      <c r="AC10" s="992"/>
      <c r="AD10" s="992"/>
      <c r="AE10" s="992"/>
      <c r="AF10" s="992"/>
      <c r="AG10" s="992"/>
    </row>
    <row r="11" spans="1:33" s="335" customFormat="1">
      <c r="A11" s="2530"/>
      <c r="B11" s="2525" t="s">
        <v>14</v>
      </c>
      <c r="C11" s="2526"/>
      <c r="D11" s="1763"/>
      <c r="E11" s="1764">
        <v>3600</v>
      </c>
      <c r="F11" s="2525" t="s">
        <v>14</v>
      </c>
      <c r="G11" s="2526"/>
      <c r="H11" s="1765"/>
      <c r="I11" s="1764">
        <v>3600</v>
      </c>
      <c r="J11" s="2525" t="s">
        <v>14</v>
      </c>
      <c r="K11" s="2526"/>
      <c r="L11" s="1765"/>
      <c r="M11" s="1764">
        <f>E11</f>
        <v>3600</v>
      </c>
      <c r="N11" s="2527" t="s">
        <v>14</v>
      </c>
      <c r="O11" s="2528"/>
      <c r="P11" s="338"/>
      <c r="Q11" s="339">
        <f>I11</f>
        <v>3600</v>
      </c>
      <c r="R11" s="992"/>
      <c r="S11" s="992"/>
      <c r="T11" s="992"/>
      <c r="U11" s="992"/>
      <c r="V11" s="992"/>
      <c r="W11" s="992"/>
      <c r="X11" s="992"/>
      <c r="Y11" s="992"/>
      <c r="Z11" s="992"/>
      <c r="AA11" s="992"/>
      <c r="AB11" s="992"/>
      <c r="AC11" s="992"/>
      <c r="AD11" s="992"/>
      <c r="AE11" s="992"/>
      <c r="AF11" s="992"/>
      <c r="AG11" s="992"/>
    </row>
    <row r="12" spans="1:33" s="341" customFormat="1" ht="35.25" customHeight="1">
      <c r="A12" s="2531"/>
      <c r="B12" s="340" t="s">
        <v>16</v>
      </c>
      <c r="C12" s="340" t="s">
        <v>17</v>
      </c>
      <c r="D12" s="340"/>
      <c r="E12" s="340" t="s">
        <v>18</v>
      </c>
      <c r="F12" s="340" t="s">
        <v>16</v>
      </c>
      <c r="G12" s="340" t="s">
        <v>17</v>
      </c>
      <c r="H12" s="340"/>
      <c r="I12" s="340" t="s">
        <v>18</v>
      </c>
      <c r="J12" s="340" t="s">
        <v>16</v>
      </c>
      <c r="K12" s="340" t="s">
        <v>17</v>
      </c>
      <c r="L12" s="340"/>
      <c r="M12" s="340" t="s">
        <v>18</v>
      </c>
      <c r="N12" s="340" t="s">
        <v>16</v>
      </c>
      <c r="O12" s="340" t="s">
        <v>17</v>
      </c>
      <c r="P12" s="340"/>
      <c r="Q12" s="340" t="s">
        <v>18</v>
      </c>
    </row>
    <row r="13" spans="1:33" s="343" customFormat="1" ht="11.25">
      <c r="A13" s="342">
        <v>1</v>
      </c>
      <c r="B13" s="342">
        <v>2</v>
      </c>
      <c r="C13" s="342">
        <v>3</v>
      </c>
      <c r="D13" s="342"/>
      <c r="E13" s="342">
        <v>4</v>
      </c>
      <c r="F13" s="342">
        <v>5</v>
      </c>
      <c r="G13" s="342">
        <v>6</v>
      </c>
      <c r="H13" s="342"/>
      <c r="I13" s="342">
        <v>7</v>
      </c>
      <c r="J13" s="342">
        <v>8</v>
      </c>
      <c r="K13" s="342">
        <v>9</v>
      </c>
      <c r="L13" s="342"/>
      <c r="M13" s="342">
        <v>10</v>
      </c>
      <c r="N13" s="342">
        <v>11</v>
      </c>
      <c r="O13" s="342">
        <v>12</v>
      </c>
      <c r="P13" s="342"/>
      <c r="Q13" s="342">
        <v>13</v>
      </c>
    </row>
    <row r="14" spans="1:33" s="341" customFormat="1" ht="15">
      <c r="A14" s="344">
        <v>0</v>
      </c>
      <c r="B14" s="1105"/>
      <c r="C14" s="1602"/>
      <c r="D14" s="1602"/>
      <c r="E14" s="1602">
        <v>200</v>
      </c>
      <c r="F14" s="1570"/>
      <c r="G14" s="1602"/>
      <c r="H14" s="1602"/>
      <c r="I14" s="1968">
        <v>37</v>
      </c>
      <c r="J14" s="1969"/>
      <c r="K14" s="2005"/>
      <c r="L14" s="2005"/>
      <c r="M14" s="2005">
        <v>44</v>
      </c>
      <c r="N14" s="1969"/>
      <c r="O14" s="2005"/>
      <c r="P14" s="2005"/>
      <c r="Q14" s="1968">
        <v>20</v>
      </c>
    </row>
    <row r="15" spans="1:33" s="1411" customFormat="1" ht="15">
      <c r="A15" s="1410">
        <v>1</v>
      </c>
      <c r="B15" s="1105"/>
      <c r="C15" s="1602"/>
      <c r="D15" s="1602"/>
      <c r="E15" s="1914">
        <v>185</v>
      </c>
      <c r="F15" s="1570"/>
      <c r="G15" s="1602"/>
      <c r="H15" s="1602"/>
      <c r="I15" s="1968">
        <v>37</v>
      </c>
      <c r="J15" s="1969"/>
      <c r="K15" s="2005"/>
      <c r="L15" s="2005"/>
      <c r="M15" s="1972">
        <v>42</v>
      </c>
      <c r="N15" s="1969"/>
      <c r="O15" s="2005"/>
      <c r="P15" s="2005"/>
      <c r="Q15" s="1968">
        <v>19</v>
      </c>
    </row>
    <row r="16" spans="1:33" s="341" customFormat="1" ht="15">
      <c r="A16" s="344">
        <v>2</v>
      </c>
      <c r="B16" s="1105"/>
      <c r="C16" s="1602"/>
      <c r="D16" s="1602"/>
      <c r="E16" s="1914">
        <v>179</v>
      </c>
      <c r="F16" s="1570"/>
      <c r="G16" s="1602"/>
      <c r="H16" s="1602"/>
      <c r="I16" s="1968">
        <v>38</v>
      </c>
      <c r="J16" s="1969"/>
      <c r="K16" s="2005"/>
      <c r="L16" s="2005"/>
      <c r="M16" s="1972">
        <v>40</v>
      </c>
      <c r="N16" s="1969"/>
      <c r="O16" s="2005"/>
      <c r="P16" s="2005"/>
      <c r="Q16" s="1968">
        <v>19</v>
      </c>
    </row>
    <row r="17" spans="1:17" s="341" customFormat="1" ht="15">
      <c r="A17" s="344">
        <v>3</v>
      </c>
      <c r="B17" s="1105"/>
      <c r="C17" s="1602"/>
      <c r="D17" s="1602"/>
      <c r="E17" s="1914">
        <v>177</v>
      </c>
      <c r="F17" s="1570"/>
      <c r="G17" s="1602"/>
      <c r="H17" s="1602"/>
      <c r="I17" s="1968">
        <v>39</v>
      </c>
      <c r="J17" s="1969"/>
      <c r="K17" s="2005"/>
      <c r="L17" s="2005"/>
      <c r="M17" s="1972">
        <v>40</v>
      </c>
      <c r="N17" s="1969"/>
      <c r="O17" s="2005"/>
      <c r="P17" s="2005"/>
      <c r="Q17" s="1968">
        <v>20</v>
      </c>
    </row>
    <row r="18" spans="1:17" s="341" customFormat="1" ht="15">
      <c r="A18" s="344">
        <v>4</v>
      </c>
      <c r="B18" s="1105"/>
      <c r="C18" s="1602"/>
      <c r="D18" s="1602"/>
      <c r="E18" s="1914">
        <v>202</v>
      </c>
      <c r="F18" s="1570"/>
      <c r="G18" s="1602"/>
      <c r="H18" s="1602"/>
      <c r="I18" s="1968">
        <v>40</v>
      </c>
      <c r="J18" s="1969"/>
      <c r="K18" s="2005"/>
      <c r="L18" s="2005"/>
      <c r="M18" s="1972">
        <v>40</v>
      </c>
      <c r="N18" s="1969"/>
      <c r="O18" s="2005"/>
      <c r="P18" s="2005"/>
      <c r="Q18" s="1968">
        <v>19</v>
      </c>
    </row>
    <row r="19" spans="1:17" s="341" customFormat="1" ht="15">
      <c r="A19" s="344">
        <v>5</v>
      </c>
      <c r="B19" s="1105"/>
      <c r="C19" s="1602"/>
      <c r="D19" s="1602"/>
      <c r="E19" s="1914">
        <v>273</v>
      </c>
      <c r="F19" s="1570"/>
      <c r="G19" s="1602"/>
      <c r="H19" s="1602"/>
      <c r="I19" s="1968">
        <v>39</v>
      </c>
      <c r="J19" s="1969"/>
      <c r="K19" s="2005"/>
      <c r="L19" s="2005"/>
      <c r="M19" s="1972">
        <v>44</v>
      </c>
      <c r="N19" s="1969"/>
      <c r="O19" s="2005"/>
      <c r="P19" s="2005"/>
      <c r="Q19" s="1968">
        <v>20</v>
      </c>
    </row>
    <row r="20" spans="1:17" s="341" customFormat="1" ht="15">
      <c r="A20" s="344">
        <v>6</v>
      </c>
      <c r="B20" s="1105"/>
      <c r="C20" s="1602"/>
      <c r="D20" s="1602"/>
      <c r="E20" s="1914">
        <v>365</v>
      </c>
      <c r="F20" s="1570"/>
      <c r="G20" s="1602"/>
      <c r="H20" s="1602"/>
      <c r="I20" s="1968">
        <v>46</v>
      </c>
      <c r="J20" s="1969"/>
      <c r="K20" s="2005"/>
      <c r="L20" s="2005"/>
      <c r="M20" s="1972">
        <v>59</v>
      </c>
      <c r="N20" s="1969"/>
      <c r="O20" s="2005"/>
      <c r="P20" s="2005"/>
      <c r="Q20" s="1968">
        <v>19</v>
      </c>
    </row>
    <row r="21" spans="1:17" s="341" customFormat="1" ht="15">
      <c r="A21" s="344">
        <v>7</v>
      </c>
      <c r="B21" s="1105"/>
      <c r="C21" s="1602"/>
      <c r="D21" s="1602"/>
      <c r="E21" s="1914">
        <v>428</v>
      </c>
      <c r="F21" s="1570"/>
      <c r="G21" s="1602"/>
      <c r="H21" s="1602"/>
      <c r="I21" s="1968">
        <v>51</v>
      </c>
      <c r="J21" s="1969"/>
      <c r="K21" s="2005"/>
      <c r="L21" s="2005"/>
      <c r="M21" s="1972">
        <v>78</v>
      </c>
      <c r="N21" s="1969"/>
      <c r="O21" s="2005"/>
      <c r="P21" s="2005"/>
      <c r="Q21" s="1968">
        <v>20</v>
      </c>
    </row>
    <row r="22" spans="1:17" s="341" customFormat="1" ht="15">
      <c r="A22" s="344">
        <v>8</v>
      </c>
      <c r="B22" s="1105"/>
      <c r="C22" s="1602"/>
      <c r="D22" s="1602"/>
      <c r="E22" s="1914">
        <v>493</v>
      </c>
      <c r="F22" s="1570"/>
      <c r="G22" s="1602"/>
      <c r="H22" s="1602"/>
      <c r="I22" s="1968">
        <v>69</v>
      </c>
      <c r="J22" s="1969"/>
      <c r="K22" s="2005"/>
      <c r="L22" s="2005"/>
      <c r="M22" s="1972">
        <v>80</v>
      </c>
      <c r="N22" s="1969"/>
      <c r="O22" s="2005"/>
      <c r="P22" s="2005"/>
      <c r="Q22" s="1968">
        <v>19</v>
      </c>
    </row>
    <row r="23" spans="1:17" s="341" customFormat="1" ht="15">
      <c r="A23" s="344">
        <v>9</v>
      </c>
      <c r="B23" s="1105"/>
      <c r="C23" s="1602"/>
      <c r="D23" s="1602"/>
      <c r="E23" s="1914">
        <v>521</v>
      </c>
      <c r="F23" s="1570"/>
      <c r="G23" s="1602"/>
      <c r="H23" s="1602"/>
      <c r="I23" s="1968">
        <v>93</v>
      </c>
      <c r="J23" s="1969"/>
      <c r="K23" s="2005"/>
      <c r="L23" s="2005"/>
      <c r="M23" s="1972">
        <v>79</v>
      </c>
      <c r="N23" s="1969"/>
      <c r="O23" s="2005"/>
      <c r="P23" s="2005"/>
      <c r="Q23" s="1968">
        <v>22</v>
      </c>
    </row>
    <row r="24" spans="1:17" s="341" customFormat="1" ht="15">
      <c r="A24" s="344">
        <v>10</v>
      </c>
      <c r="B24" s="1105"/>
      <c r="C24" s="1602"/>
      <c r="D24" s="1602"/>
      <c r="E24" s="1914">
        <v>517</v>
      </c>
      <c r="F24" s="1570"/>
      <c r="G24" s="1602"/>
      <c r="H24" s="1602"/>
      <c r="I24" s="1968">
        <v>97</v>
      </c>
      <c r="J24" s="1969"/>
      <c r="K24" s="2005"/>
      <c r="L24" s="2005"/>
      <c r="M24" s="1972">
        <v>82</v>
      </c>
      <c r="N24" s="1969"/>
      <c r="O24" s="2005"/>
      <c r="P24" s="2005"/>
      <c r="Q24" s="1968">
        <v>26</v>
      </c>
    </row>
    <row r="25" spans="1:17" s="341" customFormat="1" ht="15">
      <c r="A25" s="344">
        <v>11</v>
      </c>
      <c r="B25" s="1105"/>
      <c r="C25" s="1602"/>
      <c r="D25" s="1602"/>
      <c r="E25" s="1914">
        <v>520</v>
      </c>
      <c r="F25" s="1570"/>
      <c r="G25" s="1602"/>
      <c r="H25" s="1602"/>
      <c r="I25" s="1968">
        <v>109</v>
      </c>
      <c r="J25" s="1969"/>
      <c r="K25" s="2005"/>
      <c r="L25" s="2005"/>
      <c r="M25" s="1972">
        <v>87</v>
      </c>
      <c r="N25" s="1969"/>
      <c r="O25" s="2005"/>
      <c r="P25" s="2005"/>
      <c r="Q25" s="1968">
        <v>27</v>
      </c>
    </row>
    <row r="26" spans="1:17" s="341" customFormat="1" ht="15">
      <c r="A26" s="344">
        <v>12</v>
      </c>
      <c r="B26" s="1105"/>
      <c r="C26" s="1602"/>
      <c r="D26" s="1602"/>
      <c r="E26" s="1914">
        <v>524</v>
      </c>
      <c r="F26" s="1570"/>
      <c r="G26" s="1602"/>
      <c r="H26" s="1602"/>
      <c r="I26" s="1968">
        <v>101</v>
      </c>
      <c r="J26" s="1969"/>
      <c r="K26" s="2005"/>
      <c r="L26" s="2005"/>
      <c r="M26" s="1972">
        <v>88</v>
      </c>
      <c r="N26" s="1969"/>
      <c r="O26" s="2005"/>
      <c r="P26" s="2005"/>
      <c r="Q26" s="1968">
        <v>25</v>
      </c>
    </row>
    <row r="27" spans="1:17" s="341" customFormat="1" ht="15">
      <c r="A27" s="344">
        <v>13</v>
      </c>
      <c r="B27" s="1105"/>
      <c r="C27" s="1602"/>
      <c r="D27" s="1602"/>
      <c r="E27" s="1914">
        <v>505</v>
      </c>
      <c r="F27" s="1570"/>
      <c r="G27" s="1602"/>
      <c r="H27" s="1602"/>
      <c r="I27" s="1968">
        <v>106</v>
      </c>
      <c r="J27" s="1969"/>
      <c r="K27" s="2005"/>
      <c r="L27" s="2005"/>
      <c r="M27" s="1972">
        <v>86</v>
      </c>
      <c r="N27" s="1969"/>
      <c r="O27" s="2005"/>
      <c r="P27" s="2005"/>
      <c r="Q27" s="1968">
        <v>25</v>
      </c>
    </row>
    <row r="28" spans="1:17" s="341" customFormat="1" ht="15">
      <c r="A28" s="344">
        <v>14</v>
      </c>
      <c r="B28" s="1105"/>
      <c r="C28" s="1602"/>
      <c r="D28" s="1602"/>
      <c r="E28" s="1914">
        <v>499</v>
      </c>
      <c r="F28" s="1570"/>
      <c r="G28" s="1602"/>
      <c r="H28" s="1602"/>
      <c r="I28" s="1968">
        <v>100</v>
      </c>
      <c r="J28" s="1969"/>
      <c r="K28" s="2005"/>
      <c r="L28" s="2005"/>
      <c r="M28" s="1972">
        <v>82</v>
      </c>
      <c r="N28" s="1969"/>
      <c r="O28" s="2005"/>
      <c r="P28" s="2005"/>
      <c r="Q28" s="1968">
        <v>26</v>
      </c>
    </row>
    <row r="29" spans="1:17" s="341" customFormat="1" ht="15">
      <c r="A29" s="344">
        <v>15</v>
      </c>
      <c r="B29" s="1105"/>
      <c r="C29" s="1602"/>
      <c r="D29" s="1602"/>
      <c r="E29" s="1914">
        <v>471</v>
      </c>
      <c r="F29" s="1570"/>
      <c r="G29" s="1602"/>
      <c r="H29" s="1602"/>
      <c r="I29" s="1968">
        <v>104</v>
      </c>
      <c r="J29" s="1969"/>
      <c r="K29" s="2005"/>
      <c r="L29" s="2005"/>
      <c r="M29" s="1972">
        <v>72</v>
      </c>
      <c r="N29" s="1969"/>
      <c r="O29" s="2005"/>
      <c r="P29" s="2005"/>
      <c r="Q29" s="1968">
        <v>29</v>
      </c>
    </row>
    <row r="30" spans="1:17" s="341" customFormat="1" ht="15">
      <c r="A30" s="344">
        <v>16</v>
      </c>
      <c r="B30" s="1105"/>
      <c r="C30" s="1602"/>
      <c r="D30" s="1602"/>
      <c r="E30" s="1914">
        <v>439</v>
      </c>
      <c r="F30" s="1570"/>
      <c r="G30" s="1602"/>
      <c r="H30" s="1602"/>
      <c r="I30" s="1968">
        <v>102</v>
      </c>
      <c r="J30" s="1969"/>
      <c r="K30" s="2005"/>
      <c r="L30" s="2005"/>
      <c r="M30" s="1972">
        <v>58</v>
      </c>
      <c r="N30" s="1969"/>
      <c r="O30" s="2005"/>
      <c r="P30" s="2005"/>
      <c r="Q30" s="1968">
        <v>30</v>
      </c>
    </row>
    <row r="31" spans="1:17" s="345" customFormat="1" ht="15">
      <c r="A31" s="344">
        <v>17</v>
      </c>
      <c r="B31" s="1105"/>
      <c r="C31" s="1602"/>
      <c r="D31" s="1602"/>
      <c r="E31" s="1914">
        <v>397</v>
      </c>
      <c r="F31" s="1570"/>
      <c r="G31" s="1602"/>
      <c r="H31" s="1602"/>
      <c r="I31" s="1968">
        <v>98</v>
      </c>
      <c r="J31" s="1969"/>
      <c r="K31" s="2005"/>
      <c r="L31" s="2005"/>
      <c r="M31" s="1972">
        <v>57</v>
      </c>
      <c r="N31" s="1969"/>
      <c r="O31" s="2005"/>
      <c r="P31" s="2005"/>
      <c r="Q31" s="1968">
        <v>26</v>
      </c>
    </row>
    <row r="32" spans="1:17" s="345" customFormat="1" ht="15">
      <c r="A32" s="344">
        <v>18</v>
      </c>
      <c r="B32" s="1105"/>
      <c r="C32" s="1602"/>
      <c r="D32" s="1602"/>
      <c r="E32" s="1914">
        <v>349</v>
      </c>
      <c r="F32" s="1570"/>
      <c r="G32" s="1602"/>
      <c r="H32" s="1602"/>
      <c r="I32" s="1968">
        <v>93</v>
      </c>
      <c r="J32" s="1969"/>
      <c r="K32" s="2005"/>
      <c r="L32" s="2005"/>
      <c r="M32" s="1972">
        <v>58</v>
      </c>
      <c r="N32" s="1969"/>
      <c r="O32" s="2005"/>
      <c r="P32" s="2005"/>
      <c r="Q32" s="1968">
        <v>25</v>
      </c>
    </row>
    <row r="33" spans="1:33" s="345" customFormat="1" ht="15">
      <c r="A33" s="344">
        <v>19</v>
      </c>
      <c r="B33" s="1105"/>
      <c r="C33" s="1602"/>
      <c r="D33" s="1602"/>
      <c r="E33" s="1914">
        <v>329</v>
      </c>
      <c r="F33" s="1570"/>
      <c r="G33" s="1602"/>
      <c r="H33" s="1602"/>
      <c r="I33" s="1968">
        <v>75</v>
      </c>
      <c r="J33" s="1969"/>
      <c r="K33" s="2005"/>
      <c r="L33" s="2005"/>
      <c r="M33" s="1972">
        <v>57</v>
      </c>
      <c r="N33" s="1969"/>
      <c r="O33" s="2005"/>
      <c r="P33" s="2005"/>
      <c r="Q33" s="1968">
        <v>18</v>
      </c>
    </row>
    <row r="34" spans="1:33" s="345" customFormat="1" ht="15">
      <c r="A34" s="344">
        <v>20</v>
      </c>
      <c r="B34" s="1105"/>
      <c r="C34" s="1602"/>
      <c r="D34" s="1602"/>
      <c r="E34" s="1914">
        <v>302</v>
      </c>
      <c r="F34" s="1570"/>
      <c r="G34" s="1602"/>
      <c r="H34" s="1602"/>
      <c r="I34" s="1968">
        <v>65</v>
      </c>
      <c r="J34" s="1969"/>
      <c r="K34" s="2005"/>
      <c r="L34" s="2005"/>
      <c r="M34" s="1972">
        <v>52</v>
      </c>
      <c r="N34" s="1969"/>
      <c r="O34" s="2005"/>
      <c r="P34" s="2005"/>
      <c r="Q34" s="1968">
        <v>19</v>
      </c>
    </row>
    <row r="35" spans="1:33" s="345" customFormat="1" ht="15">
      <c r="A35" s="344">
        <v>21</v>
      </c>
      <c r="B35" s="1105"/>
      <c r="C35" s="1602"/>
      <c r="D35" s="1602"/>
      <c r="E35" s="1914">
        <v>300</v>
      </c>
      <c r="F35" s="1570"/>
      <c r="G35" s="1602"/>
      <c r="H35" s="1602"/>
      <c r="I35" s="1968">
        <v>59</v>
      </c>
      <c r="J35" s="1969"/>
      <c r="K35" s="2005"/>
      <c r="L35" s="2005"/>
      <c r="M35" s="1972">
        <v>50</v>
      </c>
      <c r="N35" s="1969"/>
      <c r="O35" s="2005"/>
      <c r="P35" s="2005"/>
      <c r="Q35" s="1968">
        <v>19</v>
      </c>
    </row>
    <row r="36" spans="1:33" s="345" customFormat="1" ht="15">
      <c r="A36" s="344">
        <v>22</v>
      </c>
      <c r="B36" s="1105"/>
      <c r="C36" s="1602"/>
      <c r="D36" s="1602"/>
      <c r="E36" s="1914">
        <v>258</v>
      </c>
      <c r="F36" s="1570"/>
      <c r="G36" s="1602"/>
      <c r="H36" s="1602"/>
      <c r="I36" s="1968">
        <v>45</v>
      </c>
      <c r="J36" s="1969"/>
      <c r="K36" s="2005"/>
      <c r="L36" s="2005"/>
      <c r="M36" s="1972">
        <v>45</v>
      </c>
      <c r="N36" s="1969"/>
      <c r="O36" s="2005"/>
      <c r="P36" s="2005"/>
      <c r="Q36" s="1968">
        <v>20</v>
      </c>
    </row>
    <row r="37" spans="1:33" s="345" customFormat="1" ht="15">
      <c r="A37" s="344">
        <v>23</v>
      </c>
      <c r="B37" s="1105"/>
      <c r="C37" s="1602"/>
      <c r="D37" s="1602"/>
      <c r="E37" s="1914">
        <v>220</v>
      </c>
      <c r="F37" s="1570"/>
      <c r="G37" s="1602"/>
      <c r="H37" s="1602"/>
      <c r="I37" s="1968">
        <v>41</v>
      </c>
      <c r="J37" s="1969"/>
      <c r="K37" s="2005"/>
      <c r="L37" s="2005"/>
      <c r="M37" s="1972">
        <v>42</v>
      </c>
      <c r="N37" s="1969"/>
      <c r="O37" s="2005"/>
      <c r="P37" s="2005"/>
      <c r="Q37" s="1968">
        <v>20</v>
      </c>
    </row>
    <row r="38" spans="1:33" s="345" customFormat="1" ht="15">
      <c r="A38" s="344" t="s">
        <v>19</v>
      </c>
      <c r="B38" s="1163"/>
      <c r="C38" s="1603"/>
      <c r="D38" s="1603"/>
      <c r="E38" s="1604">
        <f>SUM(E14:E37)</f>
        <v>8653</v>
      </c>
      <c r="F38" s="1603"/>
      <c r="G38" s="1603"/>
      <c r="H38" s="1603"/>
      <c r="I38" s="1604">
        <f>SUM(I14:I37)</f>
        <v>1684</v>
      </c>
      <c r="J38" s="1603"/>
      <c r="K38" s="1603"/>
      <c r="L38" s="1603"/>
      <c r="M38" s="1604">
        <f>SUM(M14:M37)</f>
        <v>1462</v>
      </c>
      <c r="N38" s="1766"/>
      <c r="O38" s="1603"/>
      <c r="P38" s="1603"/>
      <c r="Q38" s="1604">
        <f>SUM(Q14:Q37)</f>
        <v>532</v>
      </c>
    </row>
    <row r="39" spans="1:33" s="335" customFormat="1" ht="12.75" customHeight="1">
      <c r="A39" s="335" t="s">
        <v>20</v>
      </c>
      <c r="R39" s="992"/>
      <c r="S39" s="992"/>
      <c r="T39" s="992"/>
      <c r="U39" s="992"/>
      <c r="V39" s="992"/>
      <c r="W39" s="992"/>
      <c r="X39" s="992"/>
      <c r="Y39" s="992"/>
      <c r="Z39" s="992"/>
      <c r="AA39" s="992"/>
      <c r="AB39" s="992"/>
      <c r="AC39" s="992"/>
      <c r="AD39" s="992"/>
      <c r="AE39" s="992"/>
      <c r="AF39" s="992"/>
      <c r="AG39" s="992"/>
    </row>
    <row r="40" spans="1:33" s="335" customFormat="1" ht="12.75" customHeight="1">
      <c r="A40" s="335" t="s">
        <v>21</v>
      </c>
      <c r="R40" s="992"/>
      <c r="S40" s="992"/>
      <c r="T40" s="992"/>
      <c r="U40" s="992"/>
      <c r="V40" s="992"/>
      <c r="W40" s="992"/>
      <c r="X40" s="992"/>
      <c r="Y40" s="992"/>
      <c r="Z40" s="992"/>
      <c r="AA40" s="992"/>
      <c r="AB40" s="992"/>
      <c r="AC40" s="992"/>
      <c r="AD40" s="992"/>
      <c r="AE40" s="992"/>
      <c r="AF40" s="992"/>
      <c r="AG40" s="992"/>
    </row>
    <row r="41" spans="1:33">
      <c r="A41" s="335" t="s">
        <v>563</v>
      </c>
      <c r="K41" s="335"/>
      <c r="L41" s="335"/>
      <c r="M41" s="335"/>
      <c r="N41" s="335"/>
      <c r="O41" s="335"/>
      <c r="P41" s="335"/>
      <c r="Q41" s="335"/>
      <c r="R41" s="993"/>
      <c r="S41" s="993"/>
      <c r="T41" s="993"/>
      <c r="U41" s="993"/>
      <c r="V41" s="993"/>
      <c r="W41" s="993"/>
      <c r="X41" s="993"/>
      <c r="Y41" s="993"/>
      <c r="Z41" s="993"/>
      <c r="AA41" s="993"/>
      <c r="AB41" s="993"/>
      <c r="AC41" s="993"/>
      <c r="AD41" s="993"/>
      <c r="AE41" s="993"/>
      <c r="AF41" s="993"/>
      <c r="AG41" s="993"/>
    </row>
    <row r="42" spans="1:33">
      <c r="A42" s="335" t="s">
        <v>23</v>
      </c>
      <c r="R42" s="993"/>
      <c r="S42" s="993"/>
      <c r="T42" s="993"/>
      <c r="U42" s="993"/>
      <c r="V42" s="993"/>
      <c r="W42" s="993"/>
      <c r="X42" s="993"/>
      <c r="Y42" s="993"/>
      <c r="Z42" s="993"/>
      <c r="AA42" s="993"/>
      <c r="AB42" s="993"/>
      <c r="AC42" s="993"/>
      <c r="AD42" s="993"/>
      <c r="AE42" s="993"/>
      <c r="AF42" s="993"/>
      <c r="AG42" s="993"/>
    </row>
    <row r="43" spans="1:33">
      <c r="R43" s="993"/>
      <c r="S43" s="993"/>
      <c r="T43" s="993"/>
      <c r="U43" s="993"/>
      <c r="V43" s="993"/>
      <c r="W43" s="993"/>
      <c r="X43" s="993"/>
      <c r="Y43" s="993"/>
      <c r="Z43" s="993"/>
      <c r="AA43" s="993"/>
      <c r="AB43" s="993"/>
      <c r="AC43" s="993"/>
      <c r="AD43" s="993"/>
      <c r="AE43" s="993"/>
      <c r="AF43" s="993"/>
      <c r="AG43" s="993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358" customWidth="1"/>
    <col min="2" max="3" width="11.28515625" style="358" customWidth="1"/>
    <col min="4" max="4" width="11.28515625" style="358" hidden="1" customWidth="1"/>
    <col min="5" max="7" width="11.28515625" style="358" customWidth="1"/>
    <col min="8" max="8" width="11.28515625" style="358" hidden="1" customWidth="1"/>
    <col min="9" max="11" width="11.28515625" style="358" customWidth="1"/>
    <col min="12" max="12" width="11.28515625" style="358" hidden="1" customWidth="1"/>
    <col min="13" max="15" width="11.28515625" style="358" customWidth="1"/>
    <col min="16" max="16" width="11.28515625" style="358" hidden="1" customWidth="1"/>
    <col min="17" max="17" width="11.28515625" style="358" customWidth="1"/>
    <col min="18" max="16384" width="9.140625" style="358"/>
  </cols>
  <sheetData>
    <row r="1" spans="1:33" s="347" customFormat="1" ht="18.75" customHeight="1">
      <c r="B1" s="2545" t="s">
        <v>405</v>
      </c>
      <c r="C1" s="2087"/>
      <c r="D1" s="2087"/>
      <c r="E1" s="2087"/>
      <c r="F1" s="2087"/>
      <c r="J1" s="799" t="s">
        <v>171</v>
      </c>
      <c r="N1" s="2540" t="s">
        <v>78</v>
      </c>
      <c r="O1" s="2540"/>
      <c r="P1" s="2540"/>
      <c r="Q1" s="2540"/>
      <c r="R1" s="990"/>
      <c r="S1" s="990"/>
      <c r="T1" s="990"/>
      <c r="U1" s="990"/>
      <c r="V1" s="990"/>
      <c r="W1" s="990"/>
      <c r="X1" s="990"/>
      <c r="Y1" s="990"/>
      <c r="Z1" s="990"/>
      <c r="AA1" s="990"/>
      <c r="AB1" s="990"/>
      <c r="AC1" s="990"/>
      <c r="AD1" s="990"/>
      <c r="AE1" s="990"/>
      <c r="AF1" s="990"/>
      <c r="AG1" s="990"/>
    </row>
    <row r="2" spans="1:33" s="347" customFormat="1" ht="10.5" customHeight="1">
      <c r="B2" s="2541" t="s">
        <v>1</v>
      </c>
      <c r="C2" s="2094"/>
      <c r="D2" s="2094"/>
      <c r="E2" s="2094"/>
      <c r="F2" s="2094"/>
      <c r="N2" s="2541" t="s">
        <v>2</v>
      </c>
      <c r="O2" s="2542"/>
      <c r="P2" s="2542"/>
      <c r="Q2" s="2542"/>
      <c r="R2" s="990"/>
      <c r="S2" s="990"/>
      <c r="T2" s="990"/>
      <c r="U2" s="990"/>
      <c r="V2" s="990"/>
      <c r="W2" s="990"/>
      <c r="X2" s="990"/>
      <c r="Y2" s="990"/>
      <c r="Z2" s="990"/>
      <c r="AA2" s="990"/>
      <c r="AB2" s="990"/>
      <c r="AC2" s="990"/>
      <c r="AD2" s="990"/>
      <c r="AE2" s="990"/>
      <c r="AF2" s="990"/>
      <c r="AG2" s="990"/>
    </row>
    <row r="3" spans="1:33" s="347" customFormat="1" ht="13.5" customHeight="1">
      <c r="N3" s="347" t="s">
        <v>3</v>
      </c>
      <c r="O3" s="347" t="s">
        <v>568</v>
      </c>
      <c r="R3" s="990"/>
      <c r="S3" s="990"/>
      <c r="T3" s="990"/>
      <c r="U3" s="990"/>
      <c r="V3" s="990"/>
      <c r="W3" s="990"/>
      <c r="X3" s="990"/>
      <c r="Y3" s="990"/>
      <c r="Z3" s="990"/>
      <c r="AA3" s="990"/>
      <c r="AB3" s="990"/>
      <c r="AC3" s="990"/>
      <c r="AD3" s="990"/>
      <c r="AE3" s="990"/>
      <c r="AF3" s="990"/>
      <c r="AG3" s="990"/>
    </row>
    <row r="4" spans="1:33" s="347" customFormat="1" ht="15" customHeight="1">
      <c r="B4" s="2544" t="s">
        <v>4</v>
      </c>
      <c r="C4" s="2087"/>
      <c r="D4" s="349"/>
      <c r="E4" s="990"/>
      <c r="F4" s="990"/>
      <c r="G4" s="990"/>
      <c r="H4" s="990"/>
      <c r="I4" s="895" t="s">
        <v>5</v>
      </c>
      <c r="J4" s="348"/>
      <c r="K4" s="348"/>
      <c r="L4" s="348"/>
      <c r="O4" s="1195" t="s">
        <v>79</v>
      </c>
      <c r="R4" s="990"/>
      <c r="S4" s="990"/>
      <c r="T4" s="990"/>
      <c r="U4" s="990"/>
      <c r="V4" s="990"/>
      <c r="W4" s="990"/>
      <c r="X4" s="990"/>
      <c r="Y4" s="990"/>
      <c r="Z4" s="990"/>
      <c r="AA4" s="990"/>
      <c r="AB4" s="990"/>
      <c r="AC4" s="990"/>
      <c r="AD4" s="990"/>
      <c r="AE4" s="990"/>
      <c r="AF4" s="990"/>
      <c r="AG4" s="990"/>
    </row>
    <row r="5" spans="1:33" s="347" customFormat="1" ht="9.75" customHeight="1">
      <c r="B5" s="2543" t="s">
        <v>7</v>
      </c>
      <c r="C5" s="2085"/>
      <c r="D5" s="348"/>
      <c r="E5" s="348"/>
      <c r="R5" s="990"/>
      <c r="S5" s="990"/>
      <c r="T5" s="990"/>
      <c r="U5" s="990"/>
      <c r="V5" s="990"/>
      <c r="W5" s="990"/>
      <c r="X5" s="990"/>
      <c r="Y5" s="990"/>
      <c r="Z5" s="990"/>
      <c r="AA5" s="990"/>
      <c r="AB5" s="990"/>
      <c r="AC5" s="990"/>
      <c r="AD5" s="990"/>
      <c r="AE5" s="990"/>
      <c r="AF5" s="990"/>
      <c r="AG5" s="990"/>
    </row>
    <row r="6" spans="1:33" s="347" customFormat="1" ht="12" customHeight="1">
      <c r="A6" s="2551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90"/>
      <c r="S6" s="990"/>
      <c r="T6" s="990"/>
      <c r="U6" s="990"/>
      <c r="V6" s="990"/>
      <c r="W6" s="990"/>
      <c r="X6" s="990"/>
      <c r="Y6" s="990"/>
      <c r="Z6" s="990"/>
      <c r="AA6" s="990"/>
      <c r="AB6" s="990"/>
      <c r="AC6" s="990"/>
      <c r="AD6" s="990"/>
      <c r="AE6" s="990"/>
      <c r="AF6" s="990"/>
      <c r="AG6" s="990"/>
    </row>
    <row r="7" spans="1:33" s="347" customFormat="1" ht="15.75">
      <c r="A7" s="255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90"/>
      <c r="S7" s="990"/>
      <c r="T7" s="990"/>
      <c r="U7" s="990"/>
      <c r="V7" s="990"/>
      <c r="W7" s="990"/>
      <c r="X7" s="990"/>
      <c r="Y7" s="990"/>
      <c r="Z7" s="990"/>
      <c r="AA7" s="990"/>
      <c r="AB7" s="990"/>
      <c r="AC7" s="990"/>
      <c r="AD7" s="990"/>
      <c r="AE7" s="990"/>
      <c r="AF7" s="990"/>
      <c r="AG7" s="990"/>
    </row>
    <row r="8" spans="1:33" s="347" customFormat="1" ht="9" customHeight="1">
      <c r="A8" s="1255">
        <v>1520</v>
      </c>
      <c r="B8" s="1255">
        <v>1526</v>
      </c>
      <c r="R8" s="990"/>
      <c r="S8" s="990"/>
      <c r="T8" s="990"/>
      <c r="U8" s="990"/>
      <c r="V8" s="990"/>
      <c r="W8" s="990"/>
      <c r="X8" s="990"/>
      <c r="Y8" s="990"/>
      <c r="Z8" s="990"/>
      <c r="AA8" s="990"/>
      <c r="AB8" s="990"/>
      <c r="AC8" s="990"/>
      <c r="AD8" s="990"/>
      <c r="AE8" s="990"/>
      <c r="AF8" s="990"/>
      <c r="AG8" s="990"/>
    </row>
    <row r="9" spans="1:33" s="347" customFormat="1">
      <c r="A9" s="2548" t="s">
        <v>9</v>
      </c>
      <c r="B9" s="2553" t="s">
        <v>10</v>
      </c>
      <c r="C9" s="2554"/>
      <c r="D9" s="2554"/>
      <c r="E9" s="2554"/>
      <c r="F9" s="2554"/>
      <c r="G9" s="2554"/>
      <c r="H9" s="2554"/>
      <c r="I9" s="2555"/>
      <c r="J9" s="2553" t="s">
        <v>11</v>
      </c>
      <c r="K9" s="2554"/>
      <c r="L9" s="2554"/>
      <c r="M9" s="2554"/>
      <c r="N9" s="2554"/>
      <c r="O9" s="2554"/>
      <c r="P9" s="2554"/>
      <c r="Q9" s="2555"/>
      <c r="R9" s="990"/>
      <c r="S9" s="990"/>
      <c r="T9" s="990"/>
      <c r="U9" s="990"/>
      <c r="V9" s="990"/>
      <c r="W9" s="990"/>
      <c r="X9" s="990"/>
      <c r="Y9" s="990"/>
      <c r="Z9" s="990"/>
      <c r="AA9" s="990"/>
      <c r="AB9" s="990"/>
      <c r="AC9" s="990"/>
      <c r="AD9" s="990"/>
      <c r="AE9" s="990"/>
      <c r="AF9" s="990"/>
      <c r="AG9" s="990"/>
    </row>
    <row r="10" spans="1:33" s="347" customFormat="1">
      <c r="A10" s="2549"/>
      <c r="B10" s="2546" t="s">
        <v>80</v>
      </c>
      <c r="C10" s="2547"/>
      <c r="D10" s="2547"/>
      <c r="E10" s="2556"/>
      <c r="F10" s="2546" t="s">
        <v>81</v>
      </c>
      <c r="G10" s="2101"/>
      <c r="H10" s="2101"/>
      <c r="I10" s="2102"/>
      <c r="J10" s="2546" t="s">
        <v>80</v>
      </c>
      <c r="K10" s="2547"/>
      <c r="L10" s="2547"/>
      <c r="M10" s="2556"/>
      <c r="N10" s="2546" t="s">
        <v>81</v>
      </c>
      <c r="O10" s="2547"/>
      <c r="P10" s="2547"/>
      <c r="Q10" s="2556"/>
      <c r="R10" s="990"/>
      <c r="S10" s="990"/>
      <c r="T10" s="990"/>
      <c r="U10" s="990"/>
      <c r="V10" s="990"/>
      <c r="W10" s="990"/>
      <c r="X10" s="990"/>
      <c r="Y10" s="990"/>
      <c r="Z10" s="990"/>
      <c r="AA10" s="990"/>
      <c r="AB10" s="990"/>
      <c r="AC10" s="990"/>
      <c r="AD10" s="990"/>
      <c r="AE10" s="990"/>
      <c r="AF10" s="990"/>
      <c r="AG10" s="990"/>
    </row>
    <row r="11" spans="1:33" s="347" customFormat="1">
      <c r="A11" s="2549"/>
      <c r="B11" s="2546" t="s">
        <v>14</v>
      </c>
      <c r="C11" s="2547"/>
      <c r="E11" s="351">
        <v>2400</v>
      </c>
      <c r="F11" s="2546" t="s">
        <v>14</v>
      </c>
      <c r="G11" s="2547"/>
      <c r="H11" s="350"/>
      <c r="I11" s="351">
        <v>4800</v>
      </c>
      <c r="J11" s="2546" t="s">
        <v>14</v>
      </c>
      <c r="K11" s="2547"/>
      <c r="L11" s="350"/>
      <c r="M11" s="351">
        <f>E11</f>
        <v>2400</v>
      </c>
      <c r="N11" s="2546" t="s">
        <v>14</v>
      </c>
      <c r="O11" s="2547"/>
      <c r="P11" s="350"/>
      <c r="Q11" s="351">
        <f>I11</f>
        <v>4800</v>
      </c>
      <c r="R11" s="990"/>
      <c r="S11" s="990"/>
      <c r="T11" s="990"/>
      <c r="U11" s="990"/>
      <c r="V11" s="990"/>
      <c r="W11" s="990"/>
      <c r="X11" s="990"/>
      <c r="Y11" s="990"/>
      <c r="Z11" s="990"/>
      <c r="AA11" s="990"/>
      <c r="AB11" s="990"/>
      <c r="AC11" s="990"/>
      <c r="AD11" s="990"/>
      <c r="AE11" s="990"/>
      <c r="AF11" s="990"/>
      <c r="AG11" s="990"/>
    </row>
    <row r="12" spans="1:33" s="353" customFormat="1" ht="35.25" customHeight="1">
      <c r="A12" s="2550"/>
      <c r="B12" s="352" t="s">
        <v>16</v>
      </c>
      <c r="C12" s="352" t="s">
        <v>17</v>
      </c>
      <c r="D12" s="352"/>
      <c r="E12" s="352" t="s">
        <v>18</v>
      </c>
      <c r="F12" s="352" t="s">
        <v>16</v>
      </c>
      <c r="G12" s="352" t="s">
        <v>17</v>
      </c>
      <c r="H12" s="352"/>
      <c r="I12" s="352" t="s">
        <v>18</v>
      </c>
      <c r="J12" s="352" t="s">
        <v>16</v>
      </c>
      <c r="K12" s="352" t="s">
        <v>17</v>
      </c>
      <c r="L12" s="352"/>
      <c r="M12" s="352" t="s">
        <v>18</v>
      </c>
      <c r="N12" s="352" t="s">
        <v>16</v>
      </c>
      <c r="O12" s="352" t="s">
        <v>17</v>
      </c>
      <c r="P12" s="352"/>
      <c r="Q12" s="352" t="s">
        <v>18</v>
      </c>
    </row>
    <row r="13" spans="1:33" s="355" customFormat="1" ht="11.25">
      <c r="A13" s="354">
        <v>1</v>
      </c>
      <c r="B13" s="354">
        <v>2</v>
      </c>
      <c r="C13" s="354">
        <v>3</v>
      </c>
      <c r="D13" s="354"/>
      <c r="E13" s="354">
        <v>4</v>
      </c>
      <c r="F13" s="354">
        <v>5</v>
      </c>
      <c r="G13" s="354">
        <v>6</v>
      </c>
      <c r="H13" s="354"/>
      <c r="I13" s="354">
        <v>7</v>
      </c>
      <c r="J13" s="354">
        <v>8</v>
      </c>
      <c r="K13" s="354">
        <v>9</v>
      </c>
      <c r="L13" s="354"/>
      <c r="M13" s="354">
        <v>10</v>
      </c>
      <c r="N13" s="354">
        <v>11</v>
      </c>
      <c r="O13" s="354">
        <v>12</v>
      </c>
      <c r="P13" s="354"/>
      <c r="Q13" s="354">
        <v>13</v>
      </c>
    </row>
    <row r="14" spans="1:33" s="353" customFormat="1" ht="15">
      <c r="A14" s="356">
        <v>0</v>
      </c>
      <c r="B14" s="1117"/>
      <c r="C14" s="1605"/>
      <c r="D14" s="1605"/>
      <c r="E14" s="1783">
        <v>198</v>
      </c>
      <c r="F14" s="1606"/>
      <c r="G14" s="1605"/>
      <c r="H14" s="1605"/>
      <c r="I14" s="1783">
        <v>333</v>
      </c>
      <c r="J14" s="1606"/>
      <c r="K14" s="1605"/>
      <c r="L14" s="1605"/>
      <c r="M14" s="1783">
        <v>53</v>
      </c>
      <c r="N14" s="1606"/>
      <c r="O14" s="1605"/>
      <c r="P14" s="1605"/>
      <c r="Q14" s="1783">
        <v>125</v>
      </c>
    </row>
    <row r="15" spans="1:33" s="1409" customFormat="1" ht="15">
      <c r="A15" s="1408">
        <v>1</v>
      </c>
      <c r="B15" s="1117"/>
      <c r="C15" s="1605"/>
      <c r="D15" s="1605"/>
      <c r="E15" s="1783">
        <v>197</v>
      </c>
      <c r="F15" s="1606"/>
      <c r="G15" s="1605"/>
      <c r="H15" s="1605"/>
      <c r="I15" s="1783">
        <v>317</v>
      </c>
      <c r="J15" s="1606"/>
      <c r="K15" s="1605"/>
      <c r="L15" s="1605"/>
      <c r="M15" s="1783">
        <v>52</v>
      </c>
      <c r="N15" s="1606"/>
      <c r="O15" s="1605"/>
      <c r="P15" s="1605"/>
      <c r="Q15" s="1783">
        <v>123</v>
      </c>
    </row>
    <row r="16" spans="1:33" s="353" customFormat="1" ht="15">
      <c r="A16" s="356">
        <v>2</v>
      </c>
      <c r="B16" s="1117"/>
      <c r="C16" s="1605"/>
      <c r="D16" s="1605"/>
      <c r="E16" s="1783">
        <v>194</v>
      </c>
      <c r="F16" s="1606"/>
      <c r="G16" s="1605"/>
      <c r="H16" s="1605"/>
      <c r="I16" s="1783">
        <v>311</v>
      </c>
      <c r="J16" s="1606"/>
      <c r="K16" s="1605"/>
      <c r="L16" s="1605"/>
      <c r="M16" s="1783">
        <v>50</v>
      </c>
      <c r="N16" s="1606"/>
      <c r="O16" s="1605"/>
      <c r="P16" s="1605"/>
      <c r="Q16" s="1783">
        <v>123</v>
      </c>
    </row>
    <row r="17" spans="1:17" s="353" customFormat="1" ht="15">
      <c r="A17" s="356">
        <v>3</v>
      </c>
      <c r="B17" s="1117"/>
      <c r="C17" s="1605"/>
      <c r="D17" s="1605"/>
      <c r="E17" s="1783">
        <v>193</v>
      </c>
      <c r="F17" s="1606"/>
      <c r="G17" s="1605"/>
      <c r="H17" s="1605"/>
      <c r="I17" s="1783">
        <v>313</v>
      </c>
      <c r="J17" s="1606"/>
      <c r="K17" s="1605"/>
      <c r="L17" s="1605"/>
      <c r="M17" s="1783">
        <v>50</v>
      </c>
      <c r="N17" s="1606"/>
      <c r="O17" s="1605"/>
      <c r="P17" s="1605"/>
      <c r="Q17" s="1783">
        <v>120</v>
      </c>
    </row>
    <row r="18" spans="1:17" s="353" customFormat="1" ht="15">
      <c r="A18" s="356">
        <v>4</v>
      </c>
      <c r="B18" s="1117"/>
      <c r="C18" s="1605"/>
      <c r="D18" s="1605"/>
      <c r="E18" s="1783">
        <v>232</v>
      </c>
      <c r="F18" s="1606"/>
      <c r="G18" s="1605"/>
      <c r="H18" s="1605"/>
      <c r="I18" s="1783">
        <v>324</v>
      </c>
      <c r="J18" s="1606"/>
      <c r="K18" s="1605"/>
      <c r="L18" s="1605"/>
      <c r="M18" s="1783">
        <v>48</v>
      </c>
      <c r="N18" s="1606"/>
      <c r="O18" s="1605"/>
      <c r="P18" s="1605"/>
      <c r="Q18" s="1783">
        <v>117</v>
      </c>
    </row>
    <row r="19" spans="1:17" s="353" customFormat="1" ht="15">
      <c r="A19" s="356">
        <v>5</v>
      </c>
      <c r="B19" s="1117"/>
      <c r="C19" s="1605"/>
      <c r="D19" s="1605"/>
      <c r="E19" s="1783">
        <v>270</v>
      </c>
      <c r="F19" s="1606"/>
      <c r="G19" s="1605"/>
      <c r="H19" s="1605"/>
      <c r="I19" s="1783">
        <v>348</v>
      </c>
      <c r="J19" s="1606"/>
      <c r="K19" s="1605"/>
      <c r="L19" s="1605"/>
      <c r="M19" s="1783">
        <v>48</v>
      </c>
      <c r="N19" s="1606"/>
      <c r="O19" s="1605"/>
      <c r="P19" s="1605"/>
      <c r="Q19" s="1783">
        <v>116</v>
      </c>
    </row>
    <row r="20" spans="1:17" s="353" customFormat="1" ht="15">
      <c r="A20" s="356">
        <v>6</v>
      </c>
      <c r="B20" s="1117"/>
      <c r="C20" s="1605"/>
      <c r="D20" s="1605"/>
      <c r="E20" s="1783">
        <v>289</v>
      </c>
      <c r="F20" s="1606"/>
      <c r="G20" s="1605"/>
      <c r="H20" s="1605"/>
      <c r="I20" s="1783">
        <v>398</v>
      </c>
      <c r="J20" s="1606"/>
      <c r="K20" s="1605"/>
      <c r="L20" s="1605"/>
      <c r="M20" s="1783">
        <v>49</v>
      </c>
      <c r="N20" s="1606"/>
      <c r="O20" s="1605"/>
      <c r="P20" s="1605"/>
      <c r="Q20" s="1783">
        <v>119</v>
      </c>
    </row>
    <row r="21" spans="1:17" s="353" customFormat="1" ht="15">
      <c r="A21" s="356">
        <v>7</v>
      </c>
      <c r="B21" s="1117"/>
      <c r="C21" s="1605"/>
      <c r="D21" s="1605"/>
      <c r="E21" s="1783">
        <v>375</v>
      </c>
      <c r="F21" s="1606"/>
      <c r="G21" s="1605"/>
      <c r="H21" s="1605"/>
      <c r="I21" s="1783">
        <v>461</v>
      </c>
      <c r="J21" s="1606"/>
      <c r="K21" s="1605"/>
      <c r="L21" s="1605"/>
      <c r="M21" s="1783">
        <v>52</v>
      </c>
      <c r="N21" s="1606"/>
      <c r="O21" s="1605"/>
      <c r="P21" s="1605"/>
      <c r="Q21" s="1783">
        <v>127</v>
      </c>
    </row>
    <row r="22" spans="1:17" s="353" customFormat="1" ht="15">
      <c r="A22" s="356">
        <v>8</v>
      </c>
      <c r="B22" s="1117"/>
      <c r="C22" s="1605"/>
      <c r="D22" s="1605"/>
      <c r="E22" s="1783">
        <v>552</v>
      </c>
      <c r="F22" s="1606"/>
      <c r="G22" s="1605"/>
      <c r="H22" s="1605"/>
      <c r="I22" s="1783">
        <v>569</v>
      </c>
      <c r="J22" s="1606"/>
      <c r="K22" s="1605"/>
      <c r="L22" s="1605"/>
      <c r="M22" s="1783">
        <v>54</v>
      </c>
      <c r="N22" s="1606"/>
      <c r="O22" s="1605"/>
      <c r="P22" s="1605"/>
      <c r="Q22" s="1783">
        <v>136</v>
      </c>
    </row>
    <row r="23" spans="1:17" s="353" customFormat="1" ht="15">
      <c r="A23" s="356">
        <v>9</v>
      </c>
      <c r="B23" s="1117"/>
      <c r="C23" s="1605"/>
      <c r="D23" s="1605"/>
      <c r="E23" s="1783">
        <v>601</v>
      </c>
      <c r="F23" s="1606"/>
      <c r="G23" s="1605"/>
      <c r="H23" s="1605"/>
      <c r="I23" s="1783">
        <v>612</v>
      </c>
      <c r="J23" s="1606"/>
      <c r="K23" s="1605"/>
      <c r="L23" s="1605"/>
      <c r="M23" s="1783">
        <v>50</v>
      </c>
      <c r="N23" s="1606"/>
      <c r="O23" s="1605"/>
      <c r="P23" s="1605"/>
      <c r="Q23" s="1783">
        <v>151</v>
      </c>
    </row>
    <row r="24" spans="1:17" s="353" customFormat="1" ht="15">
      <c r="A24" s="356">
        <v>10</v>
      </c>
      <c r="B24" s="1117"/>
      <c r="C24" s="1605"/>
      <c r="D24" s="1605"/>
      <c r="E24" s="1783">
        <v>610</v>
      </c>
      <c r="F24" s="1606"/>
      <c r="G24" s="1605"/>
      <c r="H24" s="1605"/>
      <c r="I24" s="1783">
        <v>637</v>
      </c>
      <c r="J24" s="1606"/>
      <c r="K24" s="1605"/>
      <c r="L24" s="1605"/>
      <c r="M24" s="1783">
        <v>51</v>
      </c>
      <c r="N24" s="1606"/>
      <c r="O24" s="1605"/>
      <c r="P24" s="1605"/>
      <c r="Q24" s="1783">
        <v>152</v>
      </c>
    </row>
    <row r="25" spans="1:17" s="353" customFormat="1" ht="15">
      <c r="A25" s="356">
        <v>11</v>
      </c>
      <c r="B25" s="1117"/>
      <c r="C25" s="1605"/>
      <c r="D25" s="1605"/>
      <c r="E25" s="1783">
        <v>561</v>
      </c>
      <c r="F25" s="1606"/>
      <c r="G25" s="1605"/>
      <c r="H25" s="1605"/>
      <c r="I25" s="1783">
        <v>645</v>
      </c>
      <c r="J25" s="1606"/>
      <c r="K25" s="1605"/>
      <c r="L25" s="1605"/>
      <c r="M25" s="1783">
        <v>54</v>
      </c>
      <c r="N25" s="1606"/>
      <c r="O25" s="1605"/>
      <c r="P25" s="1605"/>
      <c r="Q25" s="1783">
        <v>146</v>
      </c>
    </row>
    <row r="26" spans="1:17" s="353" customFormat="1" ht="15">
      <c r="A26" s="356">
        <v>12</v>
      </c>
      <c r="B26" s="1117"/>
      <c r="C26" s="1605"/>
      <c r="D26" s="1605"/>
      <c r="E26" s="1783">
        <v>557</v>
      </c>
      <c r="F26" s="1606"/>
      <c r="G26" s="1605"/>
      <c r="H26" s="1605"/>
      <c r="I26" s="1783">
        <v>635</v>
      </c>
      <c r="J26" s="1606"/>
      <c r="K26" s="1605"/>
      <c r="L26" s="1605"/>
      <c r="M26" s="1783">
        <v>57</v>
      </c>
      <c r="N26" s="1606"/>
      <c r="O26" s="1605"/>
      <c r="P26" s="1605"/>
      <c r="Q26" s="1783">
        <v>146</v>
      </c>
    </row>
    <row r="27" spans="1:17" s="353" customFormat="1" ht="15">
      <c r="A27" s="356">
        <v>13</v>
      </c>
      <c r="B27" s="1117"/>
      <c r="C27" s="1605"/>
      <c r="D27" s="1605"/>
      <c r="E27" s="1783">
        <v>524</v>
      </c>
      <c r="F27" s="1606"/>
      <c r="G27" s="1605"/>
      <c r="H27" s="1605"/>
      <c r="I27" s="1783">
        <v>620</v>
      </c>
      <c r="J27" s="1606"/>
      <c r="K27" s="1605"/>
      <c r="L27" s="1605"/>
      <c r="M27" s="1783">
        <v>52</v>
      </c>
      <c r="N27" s="1606"/>
      <c r="O27" s="1605"/>
      <c r="P27" s="1605"/>
      <c r="Q27" s="1783">
        <v>151</v>
      </c>
    </row>
    <row r="28" spans="1:17" s="353" customFormat="1" ht="15">
      <c r="A28" s="356">
        <v>14</v>
      </c>
      <c r="B28" s="1117"/>
      <c r="C28" s="1605"/>
      <c r="D28" s="1605"/>
      <c r="E28" s="1783">
        <v>516</v>
      </c>
      <c r="F28" s="1606"/>
      <c r="G28" s="1605"/>
      <c r="H28" s="1605"/>
      <c r="I28" s="1783">
        <v>634</v>
      </c>
      <c r="J28" s="1606"/>
      <c r="K28" s="1605"/>
      <c r="L28" s="1605"/>
      <c r="M28" s="1783">
        <v>52</v>
      </c>
      <c r="N28" s="1606"/>
      <c r="O28" s="1605"/>
      <c r="P28" s="1605"/>
      <c r="Q28" s="1783">
        <v>153</v>
      </c>
    </row>
    <row r="29" spans="1:17" s="353" customFormat="1" ht="15">
      <c r="A29" s="356">
        <v>15</v>
      </c>
      <c r="B29" s="1117"/>
      <c r="C29" s="1605"/>
      <c r="D29" s="1605"/>
      <c r="E29" s="1783">
        <v>519</v>
      </c>
      <c r="F29" s="1606"/>
      <c r="G29" s="1605"/>
      <c r="H29" s="1605"/>
      <c r="I29" s="1783">
        <v>627</v>
      </c>
      <c r="J29" s="1606"/>
      <c r="K29" s="1605"/>
      <c r="L29" s="1605"/>
      <c r="M29" s="1783">
        <v>52</v>
      </c>
      <c r="N29" s="1606"/>
      <c r="O29" s="1605"/>
      <c r="P29" s="1605"/>
      <c r="Q29" s="1783">
        <v>156</v>
      </c>
    </row>
    <row r="30" spans="1:17" s="353" customFormat="1" ht="15">
      <c r="A30" s="356">
        <v>16</v>
      </c>
      <c r="B30" s="1117"/>
      <c r="C30" s="1605"/>
      <c r="D30" s="1605"/>
      <c r="E30" s="1783">
        <v>479</v>
      </c>
      <c r="F30" s="1606"/>
      <c r="G30" s="1605"/>
      <c r="H30" s="1605"/>
      <c r="I30" s="1783">
        <v>635</v>
      </c>
      <c r="J30" s="1606"/>
      <c r="K30" s="1605"/>
      <c r="L30" s="1605"/>
      <c r="M30" s="1783">
        <v>54</v>
      </c>
      <c r="N30" s="1606"/>
      <c r="O30" s="1605"/>
      <c r="P30" s="1605"/>
      <c r="Q30" s="1783">
        <v>147</v>
      </c>
    </row>
    <row r="31" spans="1:17" s="357" customFormat="1" ht="15">
      <c r="A31" s="356">
        <v>17</v>
      </c>
      <c r="B31" s="1117"/>
      <c r="C31" s="1605"/>
      <c r="D31" s="1605"/>
      <c r="E31" s="1783">
        <v>414</v>
      </c>
      <c r="F31" s="1606"/>
      <c r="G31" s="1605"/>
      <c r="H31" s="1605"/>
      <c r="I31" s="1783">
        <v>573</v>
      </c>
      <c r="J31" s="1606"/>
      <c r="K31" s="1605"/>
      <c r="L31" s="1605"/>
      <c r="M31" s="1783">
        <v>52</v>
      </c>
      <c r="N31" s="1606"/>
      <c r="O31" s="1605"/>
      <c r="P31" s="1605"/>
      <c r="Q31" s="1783">
        <v>134</v>
      </c>
    </row>
    <row r="32" spans="1:17" s="357" customFormat="1" ht="15">
      <c r="A32" s="356">
        <v>18</v>
      </c>
      <c r="B32" s="1117"/>
      <c r="C32" s="1605"/>
      <c r="D32" s="1605"/>
      <c r="E32" s="1783">
        <v>345</v>
      </c>
      <c r="F32" s="1606"/>
      <c r="G32" s="1605"/>
      <c r="H32" s="1605"/>
      <c r="I32" s="1783">
        <v>541</v>
      </c>
      <c r="J32" s="1606"/>
      <c r="K32" s="1605"/>
      <c r="L32" s="1605"/>
      <c r="M32" s="1783">
        <v>49</v>
      </c>
      <c r="N32" s="1606"/>
      <c r="O32" s="1605"/>
      <c r="P32" s="1605"/>
      <c r="Q32" s="1783">
        <v>119</v>
      </c>
    </row>
    <row r="33" spans="1:33" s="357" customFormat="1" ht="15">
      <c r="A33" s="356">
        <v>19</v>
      </c>
      <c r="B33" s="1117"/>
      <c r="C33" s="1605"/>
      <c r="D33" s="1605"/>
      <c r="E33" s="1783">
        <v>300</v>
      </c>
      <c r="F33" s="1606"/>
      <c r="G33" s="1605"/>
      <c r="H33" s="1605"/>
      <c r="I33" s="1783">
        <v>534</v>
      </c>
      <c r="J33" s="1606"/>
      <c r="K33" s="1605"/>
      <c r="L33" s="1605"/>
      <c r="M33" s="1783">
        <v>49</v>
      </c>
      <c r="N33" s="1606"/>
      <c r="O33" s="1605"/>
      <c r="P33" s="1605"/>
      <c r="Q33" s="1783">
        <v>123</v>
      </c>
    </row>
    <row r="34" spans="1:33" s="357" customFormat="1" ht="15">
      <c r="A34" s="356">
        <v>20</v>
      </c>
      <c r="B34" s="1117"/>
      <c r="C34" s="1605"/>
      <c r="D34" s="1605"/>
      <c r="E34" s="1783">
        <v>263</v>
      </c>
      <c r="F34" s="1606"/>
      <c r="G34" s="1605"/>
      <c r="H34" s="1605"/>
      <c r="I34" s="1783">
        <v>508</v>
      </c>
      <c r="J34" s="1606"/>
      <c r="K34" s="1605"/>
      <c r="L34" s="1605"/>
      <c r="M34" s="1783">
        <v>52</v>
      </c>
      <c r="N34" s="1606"/>
      <c r="O34" s="1605"/>
      <c r="P34" s="1605"/>
      <c r="Q34" s="1783">
        <v>125</v>
      </c>
    </row>
    <row r="35" spans="1:33" s="357" customFormat="1" ht="15">
      <c r="A35" s="356">
        <v>21</v>
      </c>
      <c r="B35" s="1117"/>
      <c r="C35" s="1605"/>
      <c r="D35" s="1605"/>
      <c r="E35" s="1783">
        <v>232</v>
      </c>
      <c r="F35" s="1606"/>
      <c r="G35" s="1605"/>
      <c r="H35" s="1605"/>
      <c r="I35" s="1783">
        <v>464</v>
      </c>
      <c r="J35" s="1606"/>
      <c r="K35" s="1605"/>
      <c r="L35" s="1605"/>
      <c r="M35" s="1783">
        <v>51</v>
      </c>
      <c r="N35" s="1606"/>
      <c r="O35" s="1605"/>
      <c r="P35" s="1605"/>
      <c r="Q35" s="1783">
        <v>125</v>
      </c>
    </row>
    <row r="36" spans="1:33" s="357" customFormat="1" ht="15">
      <c r="A36" s="356">
        <v>22</v>
      </c>
      <c r="B36" s="1117"/>
      <c r="C36" s="1605"/>
      <c r="D36" s="1605"/>
      <c r="E36" s="1783">
        <v>226</v>
      </c>
      <c r="F36" s="1606"/>
      <c r="G36" s="1605"/>
      <c r="H36" s="1605"/>
      <c r="I36" s="1783">
        <v>412</v>
      </c>
      <c r="J36" s="1606"/>
      <c r="K36" s="1605"/>
      <c r="L36" s="1605"/>
      <c r="M36" s="1783">
        <v>53</v>
      </c>
      <c r="N36" s="1606"/>
      <c r="O36" s="1605"/>
      <c r="P36" s="1605"/>
      <c r="Q36" s="1783">
        <v>123</v>
      </c>
    </row>
    <row r="37" spans="1:33" s="357" customFormat="1" ht="15">
      <c r="A37" s="356">
        <v>23</v>
      </c>
      <c r="B37" s="1117"/>
      <c r="C37" s="1605"/>
      <c r="D37" s="1605"/>
      <c r="E37" s="1783">
        <v>205</v>
      </c>
      <c r="F37" s="1606"/>
      <c r="G37" s="1605"/>
      <c r="H37" s="1605"/>
      <c r="I37" s="1783">
        <v>376</v>
      </c>
      <c r="J37" s="1606"/>
      <c r="K37" s="1605"/>
      <c r="L37" s="1605"/>
      <c r="M37" s="1783">
        <v>50</v>
      </c>
      <c r="N37" s="1606"/>
      <c r="O37" s="1605"/>
      <c r="P37" s="1605"/>
      <c r="Q37" s="1783">
        <v>123</v>
      </c>
    </row>
    <row r="38" spans="1:33" s="357" customFormat="1" ht="15">
      <c r="A38" s="356" t="s">
        <v>19</v>
      </c>
      <c r="B38" s="1162"/>
      <c r="C38" s="1607"/>
      <c r="D38" s="1607"/>
      <c r="E38" s="1608">
        <f>SUM(E14:E37)</f>
        <v>8852</v>
      </c>
      <c r="F38" s="1607"/>
      <c r="G38" s="1607"/>
      <c r="H38" s="1607"/>
      <c r="I38" s="1608">
        <f>SUM(I14:I37)</f>
        <v>11827</v>
      </c>
      <c r="J38" s="1607"/>
      <c r="K38" s="1607"/>
      <c r="L38" s="1607"/>
      <c r="M38" s="1608">
        <f>SUM(M14:M37)</f>
        <v>1234</v>
      </c>
      <c r="N38" s="1607"/>
      <c r="O38" s="1607"/>
      <c r="P38" s="1607"/>
      <c r="Q38" s="1608">
        <f>SUM(Q14:Q37)</f>
        <v>3180</v>
      </c>
    </row>
    <row r="39" spans="1:33" s="347" customFormat="1" ht="12.75" customHeight="1">
      <c r="A39" s="347" t="s">
        <v>20</v>
      </c>
      <c r="R39" s="990"/>
      <c r="S39" s="990"/>
      <c r="T39" s="990"/>
      <c r="U39" s="990"/>
      <c r="V39" s="990"/>
      <c r="W39" s="990"/>
      <c r="X39" s="990"/>
      <c r="Y39" s="990"/>
      <c r="Z39" s="990"/>
      <c r="AA39" s="990"/>
      <c r="AB39" s="990"/>
      <c r="AC39" s="990"/>
      <c r="AD39" s="990"/>
      <c r="AE39" s="990"/>
      <c r="AF39" s="990"/>
      <c r="AG39" s="990"/>
    </row>
    <row r="40" spans="1:33" s="347" customFormat="1" ht="12.75" customHeight="1">
      <c r="A40" s="347" t="s">
        <v>21</v>
      </c>
      <c r="R40" s="990"/>
      <c r="S40" s="990"/>
      <c r="T40" s="990"/>
      <c r="U40" s="990"/>
      <c r="V40" s="990"/>
      <c r="W40" s="990"/>
      <c r="X40" s="990"/>
      <c r="Y40" s="990"/>
      <c r="Z40" s="990"/>
      <c r="AA40" s="990"/>
      <c r="AB40" s="990"/>
      <c r="AC40" s="990"/>
      <c r="AD40" s="990"/>
      <c r="AE40" s="990"/>
      <c r="AF40" s="990"/>
      <c r="AG40" s="990"/>
    </row>
    <row r="41" spans="1:33">
      <c r="A41" s="347" t="s">
        <v>563</v>
      </c>
      <c r="K41" s="347"/>
      <c r="L41" s="347"/>
      <c r="M41" s="347"/>
      <c r="N41" s="347"/>
      <c r="O41" s="347"/>
      <c r="P41" s="347"/>
      <c r="Q41" s="347"/>
      <c r="R41" s="991"/>
      <c r="S41" s="991"/>
      <c r="T41" s="991"/>
      <c r="U41" s="991"/>
      <c r="V41" s="991"/>
      <c r="W41" s="991"/>
      <c r="X41" s="991"/>
      <c r="Y41" s="991"/>
      <c r="Z41" s="991"/>
      <c r="AA41" s="991"/>
      <c r="AB41" s="991"/>
      <c r="AC41" s="991"/>
      <c r="AD41" s="991"/>
      <c r="AE41" s="991"/>
      <c r="AF41" s="991"/>
      <c r="AG41" s="991"/>
    </row>
    <row r="42" spans="1:33">
      <c r="A42" s="347" t="s">
        <v>23</v>
      </c>
      <c r="R42" s="991"/>
      <c r="S42" s="991"/>
      <c r="T42" s="991"/>
      <c r="U42" s="991"/>
      <c r="V42" s="991"/>
      <c r="W42" s="991"/>
      <c r="X42" s="991"/>
      <c r="Y42" s="991"/>
      <c r="Z42" s="991"/>
      <c r="AA42" s="991"/>
      <c r="AB42" s="991"/>
      <c r="AC42" s="991"/>
      <c r="AD42" s="991"/>
      <c r="AE42" s="991"/>
      <c r="AF42" s="991"/>
      <c r="AG42" s="991"/>
    </row>
    <row r="43" spans="1:33">
      <c r="R43" s="991"/>
      <c r="S43" s="991"/>
      <c r="T43" s="991"/>
      <c r="U43" s="991"/>
      <c r="V43" s="991"/>
      <c r="W43" s="991"/>
      <c r="X43" s="991"/>
      <c r="Y43" s="991"/>
      <c r="Z43" s="991"/>
      <c r="AA43" s="991"/>
      <c r="AB43" s="991"/>
      <c r="AC43" s="991"/>
      <c r="AD43" s="991"/>
      <c r="AE43" s="991"/>
      <c r="AF43" s="991"/>
      <c r="AG43" s="991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92D050"/>
  </sheetPr>
  <dimension ref="A1:AG43"/>
  <sheetViews>
    <sheetView topLeftCell="A4" zoomScale="85" zoomScaleNormal="85" workbookViewId="0">
      <selection activeCell="G26" sqref="G26"/>
    </sheetView>
  </sheetViews>
  <sheetFormatPr defaultRowHeight="12.75"/>
  <cols>
    <col min="1" max="1" width="5.42578125" style="370" customWidth="1"/>
    <col min="2" max="3" width="11.28515625" style="370" customWidth="1"/>
    <col min="4" max="4" width="11.28515625" style="370" hidden="1" customWidth="1"/>
    <col min="5" max="7" width="11.28515625" style="370" customWidth="1"/>
    <col min="8" max="8" width="11.28515625" style="370" hidden="1" customWidth="1"/>
    <col min="9" max="11" width="11.28515625" style="370" customWidth="1"/>
    <col min="12" max="12" width="11.28515625" style="370" hidden="1" customWidth="1"/>
    <col min="13" max="15" width="11.28515625" style="370" customWidth="1"/>
    <col min="16" max="16" width="11.28515625" style="370" hidden="1" customWidth="1"/>
    <col min="17" max="17" width="11.28515625" style="370" customWidth="1"/>
    <col min="18" max="16384" width="9.140625" style="370"/>
  </cols>
  <sheetData>
    <row r="1" spans="1:33" s="359" customFormat="1" ht="18.75" customHeight="1">
      <c r="B1" s="2562" t="s">
        <v>405</v>
      </c>
      <c r="C1" s="2087"/>
      <c r="D1" s="2087"/>
      <c r="E1" s="2087"/>
      <c r="F1" s="2087"/>
      <c r="J1" s="799" t="s">
        <v>171</v>
      </c>
      <c r="N1" s="2557" t="s">
        <v>78</v>
      </c>
      <c r="O1" s="2557"/>
      <c r="P1" s="2557"/>
      <c r="Q1" s="2557"/>
      <c r="R1" s="988"/>
      <c r="S1" s="988"/>
      <c r="T1" s="988"/>
      <c r="U1" s="988"/>
      <c r="V1" s="988"/>
      <c r="W1" s="988"/>
      <c r="X1" s="988"/>
      <c r="Y1" s="988"/>
      <c r="Z1" s="988"/>
      <c r="AA1" s="988"/>
      <c r="AB1" s="988"/>
      <c r="AC1" s="988"/>
      <c r="AD1" s="988"/>
      <c r="AE1" s="988"/>
      <c r="AF1" s="988"/>
      <c r="AG1" s="988"/>
    </row>
    <row r="2" spans="1:33" s="359" customFormat="1" ht="10.5" customHeight="1">
      <c r="B2" s="2558" t="s">
        <v>1</v>
      </c>
      <c r="C2" s="2094"/>
      <c r="D2" s="2094"/>
      <c r="E2" s="2094"/>
      <c r="F2" s="2094"/>
      <c r="N2" s="2558" t="s">
        <v>2</v>
      </c>
      <c r="O2" s="2559"/>
      <c r="P2" s="2559"/>
      <c r="Q2" s="2559"/>
      <c r="R2" s="988"/>
      <c r="S2" s="988"/>
      <c r="T2" s="988"/>
      <c r="U2" s="988"/>
      <c r="V2" s="988"/>
      <c r="W2" s="988"/>
      <c r="X2" s="988"/>
      <c r="Y2" s="988"/>
      <c r="Z2" s="988"/>
      <c r="AA2" s="988"/>
      <c r="AB2" s="988"/>
      <c r="AC2" s="988"/>
      <c r="AD2" s="988"/>
      <c r="AE2" s="988"/>
      <c r="AF2" s="988"/>
      <c r="AG2" s="988"/>
    </row>
    <row r="3" spans="1:33" s="359" customFormat="1" ht="13.5" customHeight="1">
      <c r="N3" s="359" t="s">
        <v>3</v>
      </c>
      <c r="O3" s="1817" t="s">
        <v>568</v>
      </c>
      <c r="R3" s="988"/>
      <c r="S3" s="988"/>
      <c r="T3" s="988"/>
      <c r="U3" s="988"/>
      <c r="V3" s="988"/>
      <c r="W3" s="988"/>
      <c r="X3" s="988"/>
      <c r="Y3" s="988"/>
      <c r="Z3" s="988"/>
      <c r="AA3" s="988"/>
      <c r="AB3" s="988"/>
      <c r="AC3" s="988"/>
      <c r="AD3" s="988"/>
      <c r="AE3" s="988"/>
      <c r="AF3" s="988"/>
      <c r="AG3" s="988"/>
    </row>
    <row r="4" spans="1:33" s="359" customFormat="1" ht="15" customHeight="1">
      <c r="B4" s="2561" t="s">
        <v>4</v>
      </c>
      <c r="C4" s="2087"/>
      <c r="D4" s="361"/>
      <c r="E4" s="988"/>
      <c r="F4" s="988"/>
      <c r="G4" s="988"/>
      <c r="H4" s="988"/>
      <c r="I4" s="896" t="s">
        <v>5</v>
      </c>
      <c r="J4" s="360"/>
      <c r="K4" s="360"/>
      <c r="L4" s="360"/>
      <c r="O4" s="1194" t="s">
        <v>82</v>
      </c>
      <c r="R4" s="988"/>
      <c r="S4" s="988"/>
      <c r="T4" s="988"/>
      <c r="U4" s="988"/>
      <c r="V4" s="988"/>
      <c r="W4" s="988"/>
      <c r="X4" s="988"/>
      <c r="Y4" s="988"/>
      <c r="Z4" s="988"/>
      <c r="AA4" s="988"/>
      <c r="AB4" s="988"/>
      <c r="AC4" s="988"/>
      <c r="AD4" s="988"/>
      <c r="AE4" s="988"/>
      <c r="AF4" s="988"/>
      <c r="AG4" s="988"/>
    </row>
    <row r="5" spans="1:33" s="359" customFormat="1" ht="9.75" customHeight="1">
      <c r="B5" s="2560" t="s">
        <v>7</v>
      </c>
      <c r="C5" s="2085"/>
      <c r="D5" s="360"/>
      <c r="E5" s="360"/>
      <c r="R5" s="988"/>
      <c r="S5" s="988"/>
      <c r="T5" s="988"/>
      <c r="U5" s="988"/>
      <c r="V5" s="988"/>
      <c r="W5" s="988"/>
      <c r="X5" s="988"/>
      <c r="Y5" s="988"/>
      <c r="Z5" s="988"/>
      <c r="AA5" s="988"/>
      <c r="AB5" s="988"/>
      <c r="AC5" s="988"/>
      <c r="AD5" s="988"/>
      <c r="AE5" s="988"/>
      <c r="AF5" s="988"/>
      <c r="AG5" s="988"/>
    </row>
    <row r="6" spans="1:33" s="359" customFormat="1" ht="12" customHeight="1">
      <c r="A6" s="2568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88"/>
      <c r="S6" s="988"/>
      <c r="T6" s="988"/>
      <c r="U6" s="988"/>
      <c r="V6" s="988"/>
      <c r="W6" s="988"/>
      <c r="X6" s="988"/>
      <c r="Y6" s="988"/>
      <c r="Z6" s="988"/>
      <c r="AA6" s="988"/>
      <c r="AB6" s="988"/>
      <c r="AC6" s="988"/>
      <c r="AD6" s="988"/>
      <c r="AE6" s="988"/>
      <c r="AF6" s="988"/>
      <c r="AG6" s="988"/>
    </row>
    <row r="7" spans="1:33" s="359" customFormat="1" ht="15.75">
      <c r="A7" s="2569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88"/>
      <c r="S7" s="988"/>
      <c r="T7" s="988"/>
      <c r="U7" s="988"/>
      <c r="V7" s="988"/>
      <c r="W7" s="988"/>
      <c r="X7" s="988"/>
      <c r="Y7" s="988"/>
      <c r="Z7" s="988"/>
      <c r="AA7" s="988"/>
      <c r="AB7" s="988"/>
      <c r="AC7" s="988"/>
      <c r="AD7" s="988"/>
      <c r="AE7" s="988"/>
      <c r="AF7" s="988"/>
      <c r="AG7" s="988"/>
    </row>
    <row r="8" spans="1:33" s="359" customFormat="1" ht="9" customHeight="1">
      <c r="A8" s="1255">
        <v>1522</v>
      </c>
      <c r="B8" s="1255">
        <v>1523</v>
      </c>
      <c r="R8" s="988"/>
      <c r="S8" s="988"/>
      <c r="T8" s="988"/>
      <c r="U8" s="988"/>
      <c r="V8" s="988"/>
      <c r="W8" s="988"/>
      <c r="X8" s="988"/>
      <c r="Y8" s="988"/>
      <c r="Z8" s="988"/>
      <c r="AA8" s="988"/>
      <c r="AB8" s="988"/>
      <c r="AC8" s="988"/>
      <c r="AD8" s="988"/>
      <c r="AE8" s="988"/>
      <c r="AF8" s="988"/>
      <c r="AG8" s="988"/>
    </row>
    <row r="9" spans="1:33" s="359" customFormat="1">
      <c r="A9" s="2565" t="s">
        <v>9</v>
      </c>
      <c r="B9" s="2570" t="s">
        <v>10</v>
      </c>
      <c r="C9" s="2571"/>
      <c r="D9" s="2571"/>
      <c r="E9" s="2571"/>
      <c r="F9" s="2571"/>
      <c r="G9" s="2571"/>
      <c r="H9" s="2571"/>
      <c r="I9" s="2572"/>
      <c r="J9" s="2570" t="s">
        <v>11</v>
      </c>
      <c r="K9" s="2571"/>
      <c r="L9" s="2571"/>
      <c r="M9" s="2571"/>
      <c r="N9" s="2571"/>
      <c r="O9" s="2571"/>
      <c r="P9" s="2571"/>
      <c r="Q9" s="2572"/>
      <c r="R9" s="988"/>
      <c r="S9" s="988"/>
      <c r="T9" s="988"/>
      <c r="U9" s="988"/>
      <c r="V9" s="988"/>
      <c r="W9" s="988"/>
      <c r="X9" s="988"/>
      <c r="Y9" s="988"/>
      <c r="Z9" s="988"/>
      <c r="AA9" s="988"/>
      <c r="AB9" s="988"/>
      <c r="AC9" s="988"/>
      <c r="AD9" s="988"/>
      <c r="AE9" s="988"/>
      <c r="AF9" s="988"/>
      <c r="AG9" s="988"/>
    </row>
    <row r="10" spans="1:33" s="359" customFormat="1">
      <c r="A10" s="2566"/>
      <c r="B10" s="2563" t="s">
        <v>83</v>
      </c>
      <c r="C10" s="2564"/>
      <c r="D10" s="2564"/>
      <c r="E10" s="2573"/>
      <c r="F10" s="2563" t="s">
        <v>84</v>
      </c>
      <c r="G10" s="2101"/>
      <c r="H10" s="2101"/>
      <c r="I10" s="2102"/>
      <c r="J10" s="2563" t="s">
        <v>83</v>
      </c>
      <c r="K10" s="2564"/>
      <c r="L10" s="2564"/>
      <c r="M10" s="2573"/>
      <c r="N10" s="2563" t="s">
        <v>84</v>
      </c>
      <c r="O10" s="2564"/>
      <c r="P10" s="2564"/>
      <c r="Q10" s="2573"/>
      <c r="R10" s="988"/>
      <c r="S10" s="988"/>
      <c r="T10" s="988"/>
      <c r="U10" s="988"/>
      <c r="V10" s="988"/>
      <c r="W10" s="988"/>
      <c r="X10" s="988"/>
      <c r="Y10" s="988"/>
      <c r="Z10" s="988"/>
      <c r="AA10" s="988"/>
      <c r="AB10" s="988"/>
      <c r="AC10" s="988"/>
      <c r="AD10" s="988"/>
      <c r="AE10" s="988"/>
      <c r="AF10" s="988"/>
      <c r="AG10" s="988"/>
    </row>
    <row r="11" spans="1:33" s="359" customFormat="1">
      <c r="A11" s="2566"/>
      <c r="B11" s="2563" t="s">
        <v>14</v>
      </c>
      <c r="C11" s="2564"/>
      <c r="E11" s="363">
        <v>7200</v>
      </c>
      <c r="F11" s="2563" t="s">
        <v>14</v>
      </c>
      <c r="G11" s="2564"/>
      <c r="H11" s="362"/>
      <c r="I11" s="363">
        <v>7200</v>
      </c>
      <c r="J11" s="2563" t="s">
        <v>14</v>
      </c>
      <c r="K11" s="2564"/>
      <c r="L11" s="362"/>
      <c r="M11" s="363">
        <f>E11</f>
        <v>7200</v>
      </c>
      <c r="N11" s="2563" t="s">
        <v>14</v>
      </c>
      <c r="O11" s="2564"/>
      <c r="P11" s="362"/>
      <c r="Q11" s="363">
        <f>I11</f>
        <v>7200</v>
      </c>
      <c r="R11" s="988"/>
      <c r="S11" s="988"/>
      <c r="T11" s="988"/>
      <c r="U11" s="988"/>
      <c r="V11" s="988"/>
      <c r="W11" s="988"/>
      <c r="X11" s="988"/>
      <c r="Y11" s="988"/>
      <c r="Z11" s="988"/>
      <c r="AA11" s="988"/>
      <c r="AB11" s="988"/>
      <c r="AC11" s="988"/>
      <c r="AD11" s="988"/>
      <c r="AE11" s="988"/>
      <c r="AF11" s="988"/>
      <c r="AG11" s="988"/>
    </row>
    <row r="12" spans="1:33" s="365" customFormat="1" ht="35.25" customHeight="1">
      <c r="A12" s="2567"/>
      <c r="B12" s="364" t="s">
        <v>16</v>
      </c>
      <c r="C12" s="364" t="s">
        <v>17</v>
      </c>
      <c r="D12" s="364"/>
      <c r="E12" s="364" t="s">
        <v>18</v>
      </c>
      <c r="F12" s="364" t="s">
        <v>16</v>
      </c>
      <c r="G12" s="364" t="s">
        <v>17</v>
      </c>
      <c r="H12" s="364"/>
      <c r="I12" s="364" t="s">
        <v>18</v>
      </c>
      <c r="J12" s="364" t="s">
        <v>16</v>
      </c>
      <c r="K12" s="364" t="s">
        <v>17</v>
      </c>
      <c r="L12" s="364"/>
      <c r="M12" s="364" t="s">
        <v>18</v>
      </c>
      <c r="N12" s="364" t="s">
        <v>16</v>
      </c>
      <c r="O12" s="364" t="s">
        <v>17</v>
      </c>
      <c r="P12" s="364"/>
      <c r="Q12" s="364" t="s">
        <v>18</v>
      </c>
    </row>
    <row r="13" spans="1:33" s="367" customFormat="1" ht="11.25">
      <c r="A13" s="366">
        <v>1</v>
      </c>
      <c r="B13" s="366">
        <v>2</v>
      </c>
      <c r="C13" s="366">
        <v>3</v>
      </c>
      <c r="D13" s="366"/>
      <c r="E13" s="366">
        <v>4</v>
      </c>
      <c r="F13" s="366">
        <v>5</v>
      </c>
      <c r="G13" s="366">
        <v>6</v>
      </c>
      <c r="H13" s="366"/>
      <c r="I13" s="366">
        <v>7</v>
      </c>
      <c r="J13" s="366">
        <v>8</v>
      </c>
      <c r="K13" s="366">
        <v>9</v>
      </c>
      <c r="L13" s="366"/>
      <c r="M13" s="366">
        <v>10</v>
      </c>
      <c r="N13" s="366">
        <v>11</v>
      </c>
      <c r="O13" s="366">
        <v>12</v>
      </c>
      <c r="P13" s="366"/>
      <c r="Q13" s="366">
        <v>13</v>
      </c>
    </row>
    <row r="14" spans="1:33" s="365" customFormat="1" ht="15">
      <c r="A14" s="368">
        <v>0</v>
      </c>
      <c r="B14" s="1117"/>
      <c r="C14" s="1609"/>
      <c r="D14" s="1609"/>
      <c r="E14" s="1783">
        <v>969</v>
      </c>
      <c r="F14" s="1606"/>
      <c r="G14" s="1609"/>
      <c r="H14" s="1609"/>
      <c r="I14" s="1783">
        <v>1082</v>
      </c>
      <c r="J14" s="1606"/>
      <c r="K14" s="1609"/>
      <c r="L14" s="1609"/>
      <c r="M14" s="1783">
        <v>174</v>
      </c>
      <c r="N14" s="1606"/>
      <c r="O14" s="1609"/>
      <c r="P14" s="1609"/>
      <c r="Q14" s="1783">
        <v>157</v>
      </c>
    </row>
    <row r="15" spans="1:33" s="1407" customFormat="1" ht="15">
      <c r="A15" s="1406">
        <v>1</v>
      </c>
      <c r="B15" s="1117"/>
      <c r="C15" s="1609"/>
      <c r="D15" s="1609"/>
      <c r="E15" s="1783">
        <v>925</v>
      </c>
      <c r="F15" s="1606"/>
      <c r="G15" s="1609"/>
      <c r="H15" s="1609"/>
      <c r="I15" s="1783">
        <v>1025</v>
      </c>
      <c r="J15" s="1606"/>
      <c r="K15" s="1609"/>
      <c r="L15" s="1609"/>
      <c r="M15" s="1783">
        <v>173</v>
      </c>
      <c r="N15" s="1606"/>
      <c r="O15" s="1609"/>
      <c r="P15" s="1609"/>
      <c r="Q15" s="1783">
        <v>152</v>
      </c>
    </row>
    <row r="16" spans="1:33" s="365" customFormat="1" ht="15">
      <c r="A16" s="368">
        <v>2</v>
      </c>
      <c r="B16" s="1117"/>
      <c r="C16" s="1609"/>
      <c r="D16" s="1609"/>
      <c r="E16" s="1783">
        <v>908</v>
      </c>
      <c r="F16" s="1606"/>
      <c r="G16" s="1609"/>
      <c r="H16" s="1609"/>
      <c r="I16" s="1783">
        <v>1041</v>
      </c>
      <c r="J16" s="1606"/>
      <c r="K16" s="1609"/>
      <c r="L16" s="1609"/>
      <c r="M16" s="1783">
        <v>167</v>
      </c>
      <c r="N16" s="1606"/>
      <c r="O16" s="1609"/>
      <c r="P16" s="1609"/>
      <c r="Q16" s="1783">
        <v>162</v>
      </c>
    </row>
    <row r="17" spans="1:17" s="365" customFormat="1" ht="15">
      <c r="A17" s="368">
        <v>3</v>
      </c>
      <c r="B17" s="1117"/>
      <c r="C17" s="1609"/>
      <c r="D17" s="1609"/>
      <c r="E17" s="1783">
        <v>894</v>
      </c>
      <c r="F17" s="1606"/>
      <c r="G17" s="1609"/>
      <c r="H17" s="1609"/>
      <c r="I17" s="1783">
        <v>1004</v>
      </c>
      <c r="J17" s="1606"/>
      <c r="K17" s="1609"/>
      <c r="L17" s="1609"/>
      <c r="M17" s="1783">
        <v>161</v>
      </c>
      <c r="N17" s="1606"/>
      <c r="O17" s="1609"/>
      <c r="P17" s="1609"/>
      <c r="Q17" s="1783">
        <v>136</v>
      </c>
    </row>
    <row r="18" spans="1:17" s="365" customFormat="1" ht="15">
      <c r="A18" s="368">
        <v>4</v>
      </c>
      <c r="B18" s="1117"/>
      <c r="C18" s="1609"/>
      <c r="D18" s="1609"/>
      <c r="E18" s="1783">
        <v>906</v>
      </c>
      <c r="F18" s="1606"/>
      <c r="G18" s="1609"/>
      <c r="H18" s="1609"/>
      <c r="I18" s="1783">
        <v>996</v>
      </c>
      <c r="J18" s="1606"/>
      <c r="K18" s="1609"/>
      <c r="L18" s="1609"/>
      <c r="M18" s="1783">
        <v>149</v>
      </c>
      <c r="N18" s="1606"/>
      <c r="O18" s="1609"/>
      <c r="P18" s="1609"/>
      <c r="Q18" s="1783">
        <v>126</v>
      </c>
    </row>
    <row r="19" spans="1:17" s="365" customFormat="1" ht="15">
      <c r="A19" s="368">
        <v>5</v>
      </c>
      <c r="B19" s="1117"/>
      <c r="C19" s="1609"/>
      <c r="D19" s="1609"/>
      <c r="E19" s="1783">
        <v>965</v>
      </c>
      <c r="F19" s="1606"/>
      <c r="G19" s="1609"/>
      <c r="H19" s="1609"/>
      <c r="I19" s="1783">
        <v>1097</v>
      </c>
      <c r="J19" s="1606"/>
      <c r="K19" s="1609"/>
      <c r="L19" s="1609"/>
      <c r="M19" s="1783">
        <v>161</v>
      </c>
      <c r="N19" s="1606"/>
      <c r="O19" s="1609"/>
      <c r="P19" s="1609"/>
      <c r="Q19" s="1783">
        <v>140</v>
      </c>
    </row>
    <row r="20" spans="1:17" s="365" customFormat="1" ht="15">
      <c r="A20" s="368">
        <v>6</v>
      </c>
      <c r="B20" s="1117"/>
      <c r="C20" s="1609"/>
      <c r="D20" s="1609"/>
      <c r="E20" s="1783">
        <v>1123</v>
      </c>
      <c r="F20" s="1606"/>
      <c r="G20" s="1609"/>
      <c r="H20" s="1609"/>
      <c r="I20" s="1783">
        <v>1297</v>
      </c>
      <c r="J20" s="1606"/>
      <c r="K20" s="1609"/>
      <c r="L20" s="1609"/>
      <c r="M20" s="1783">
        <v>169</v>
      </c>
      <c r="N20" s="1606"/>
      <c r="O20" s="1609"/>
      <c r="P20" s="1609"/>
      <c r="Q20" s="1783">
        <v>136</v>
      </c>
    </row>
    <row r="21" spans="1:17" s="365" customFormat="1" ht="15">
      <c r="A21" s="368">
        <v>7</v>
      </c>
      <c r="B21" s="1117"/>
      <c r="C21" s="1609"/>
      <c r="D21" s="1609"/>
      <c r="E21" s="1783">
        <v>1389</v>
      </c>
      <c r="F21" s="1606"/>
      <c r="G21" s="1609"/>
      <c r="H21" s="1609"/>
      <c r="I21" s="1783">
        <v>1533</v>
      </c>
      <c r="J21" s="1606"/>
      <c r="K21" s="1609"/>
      <c r="L21" s="1609"/>
      <c r="M21" s="1783">
        <v>184</v>
      </c>
      <c r="N21" s="1606"/>
      <c r="O21" s="1609"/>
      <c r="P21" s="1609"/>
      <c r="Q21" s="1783">
        <v>150</v>
      </c>
    </row>
    <row r="22" spans="1:17" s="365" customFormat="1" ht="15">
      <c r="A22" s="368">
        <v>8</v>
      </c>
      <c r="B22" s="1117"/>
      <c r="C22" s="1609"/>
      <c r="D22" s="1609"/>
      <c r="E22" s="1783">
        <v>1715</v>
      </c>
      <c r="F22" s="1606"/>
      <c r="G22" s="1609"/>
      <c r="H22" s="1609"/>
      <c r="I22" s="1783">
        <v>1937</v>
      </c>
      <c r="J22" s="1606"/>
      <c r="K22" s="1609"/>
      <c r="L22" s="1609"/>
      <c r="M22" s="1783">
        <v>175</v>
      </c>
      <c r="N22" s="1606"/>
      <c r="O22" s="1609"/>
      <c r="P22" s="1609"/>
      <c r="Q22" s="1783">
        <v>147</v>
      </c>
    </row>
    <row r="23" spans="1:17" s="365" customFormat="1" ht="15">
      <c r="A23" s="368">
        <v>9</v>
      </c>
      <c r="B23" s="1117"/>
      <c r="C23" s="1609"/>
      <c r="D23" s="1609"/>
      <c r="E23" s="1783">
        <v>1899</v>
      </c>
      <c r="F23" s="1606"/>
      <c r="G23" s="1609"/>
      <c r="H23" s="1609"/>
      <c r="I23" s="1783">
        <v>2158</v>
      </c>
      <c r="J23" s="1606"/>
      <c r="K23" s="1609"/>
      <c r="L23" s="1609"/>
      <c r="M23" s="1783">
        <v>178</v>
      </c>
      <c r="N23" s="1606"/>
      <c r="O23" s="1609"/>
      <c r="P23" s="1609"/>
      <c r="Q23" s="1783">
        <v>173</v>
      </c>
    </row>
    <row r="24" spans="1:17" s="365" customFormat="1" ht="15">
      <c r="A24" s="368">
        <v>10</v>
      </c>
      <c r="B24" s="1117"/>
      <c r="C24" s="1609"/>
      <c r="D24" s="1609"/>
      <c r="E24" s="1783">
        <v>1928</v>
      </c>
      <c r="F24" s="1606"/>
      <c r="G24" s="1609"/>
      <c r="H24" s="1609"/>
      <c r="I24" s="1783">
        <v>2218</v>
      </c>
      <c r="J24" s="1606"/>
      <c r="K24" s="1609"/>
      <c r="L24" s="1609"/>
      <c r="M24" s="1783">
        <v>171</v>
      </c>
      <c r="N24" s="1606"/>
      <c r="O24" s="1609"/>
      <c r="P24" s="1609"/>
      <c r="Q24" s="1783">
        <v>172</v>
      </c>
    </row>
    <row r="25" spans="1:17" s="365" customFormat="1" ht="15">
      <c r="A25" s="368">
        <v>11</v>
      </c>
      <c r="B25" s="1117"/>
      <c r="C25" s="1609"/>
      <c r="D25" s="1609"/>
      <c r="E25" s="1783">
        <v>1949</v>
      </c>
      <c r="F25" s="1606"/>
      <c r="G25" s="1609"/>
      <c r="H25" s="1609"/>
      <c r="I25" s="1783">
        <v>2253</v>
      </c>
      <c r="J25" s="1606"/>
      <c r="K25" s="1609"/>
      <c r="L25" s="1609"/>
      <c r="M25" s="1783">
        <v>175</v>
      </c>
      <c r="N25" s="1606"/>
      <c r="O25" s="1609"/>
      <c r="P25" s="1609"/>
      <c r="Q25" s="1783">
        <v>184</v>
      </c>
    </row>
    <row r="26" spans="1:17" s="365" customFormat="1" ht="15">
      <c r="A26" s="368">
        <v>12</v>
      </c>
      <c r="B26" s="1117"/>
      <c r="C26" s="1609"/>
      <c r="D26" s="1609"/>
      <c r="E26" s="1783">
        <v>1996</v>
      </c>
      <c r="F26" s="1606"/>
      <c r="G26" s="1609"/>
      <c r="H26" s="1609"/>
      <c r="I26" s="1783">
        <v>2210</v>
      </c>
      <c r="J26" s="1606"/>
      <c r="K26" s="1609"/>
      <c r="L26" s="1609"/>
      <c r="M26" s="1783">
        <v>191</v>
      </c>
      <c r="N26" s="1606"/>
      <c r="O26" s="1609"/>
      <c r="P26" s="1609"/>
      <c r="Q26" s="1783">
        <v>178</v>
      </c>
    </row>
    <row r="27" spans="1:17" s="365" customFormat="1" ht="15">
      <c r="A27" s="368">
        <v>13</v>
      </c>
      <c r="B27" s="1117"/>
      <c r="C27" s="1609"/>
      <c r="D27" s="1609"/>
      <c r="E27" s="1783">
        <v>1955</v>
      </c>
      <c r="F27" s="1606"/>
      <c r="G27" s="1609"/>
      <c r="H27" s="1609"/>
      <c r="I27" s="1783">
        <v>2200</v>
      </c>
      <c r="J27" s="1606"/>
      <c r="K27" s="1609"/>
      <c r="L27" s="1609"/>
      <c r="M27" s="1783">
        <v>171</v>
      </c>
      <c r="N27" s="1606"/>
      <c r="O27" s="1609"/>
      <c r="P27" s="1609"/>
      <c r="Q27" s="1783">
        <v>166</v>
      </c>
    </row>
    <row r="28" spans="1:17" s="365" customFormat="1" ht="15">
      <c r="A28" s="368">
        <v>14</v>
      </c>
      <c r="B28" s="1117"/>
      <c r="C28" s="1609"/>
      <c r="D28" s="1609"/>
      <c r="E28" s="1783">
        <v>1961</v>
      </c>
      <c r="F28" s="1606"/>
      <c r="G28" s="1609"/>
      <c r="H28" s="1609"/>
      <c r="I28" s="1783">
        <v>2167</v>
      </c>
      <c r="J28" s="1606"/>
      <c r="K28" s="1609"/>
      <c r="L28" s="1609"/>
      <c r="M28" s="1783">
        <v>160</v>
      </c>
      <c r="N28" s="1606"/>
      <c r="O28" s="1609"/>
      <c r="P28" s="1609"/>
      <c r="Q28" s="1783">
        <v>162</v>
      </c>
    </row>
    <row r="29" spans="1:17" s="365" customFormat="1" ht="15">
      <c r="A29" s="368">
        <v>15</v>
      </c>
      <c r="B29" s="1117"/>
      <c r="C29" s="1609"/>
      <c r="D29" s="1609"/>
      <c r="E29" s="1783">
        <v>2008</v>
      </c>
      <c r="F29" s="1606"/>
      <c r="G29" s="1609"/>
      <c r="H29" s="1609"/>
      <c r="I29" s="1783">
        <v>2183</v>
      </c>
      <c r="J29" s="1606"/>
      <c r="K29" s="1609"/>
      <c r="L29" s="1609"/>
      <c r="M29" s="1783">
        <v>164</v>
      </c>
      <c r="N29" s="1606"/>
      <c r="O29" s="1609"/>
      <c r="P29" s="1609"/>
      <c r="Q29" s="1783">
        <v>153</v>
      </c>
    </row>
    <row r="30" spans="1:17" s="365" customFormat="1" ht="15">
      <c r="A30" s="368">
        <v>16</v>
      </c>
      <c r="B30" s="1117"/>
      <c r="C30" s="1609"/>
      <c r="D30" s="1609"/>
      <c r="E30" s="1783">
        <v>1984</v>
      </c>
      <c r="F30" s="1606"/>
      <c r="G30" s="1609"/>
      <c r="H30" s="1609"/>
      <c r="I30" s="1783">
        <v>2222</v>
      </c>
      <c r="J30" s="1606"/>
      <c r="K30" s="1609"/>
      <c r="L30" s="1609"/>
      <c r="M30" s="1783">
        <v>157</v>
      </c>
      <c r="N30" s="1606"/>
      <c r="O30" s="1609"/>
      <c r="P30" s="1609"/>
      <c r="Q30" s="1783">
        <v>175</v>
      </c>
    </row>
    <row r="31" spans="1:17" s="369" customFormat="1" ht="15">
      <c r="A31" s="368">
        <v>17</v>
      </c>
      <c r="B31" s="1117"/>
      <c r="C31" s="1609"/>
      <c r="D31" s="1609"/>
      <c r="E31" s="1783">
        <v>1833</v>
      </c>
      <c r="F31" s="1606"/>
      <c r="G31" s="1609"/>
      <c r="H31" s="1609"/>
      <c r="I31" s="1783">
        <v>2081</v>
      </c>
      <c r="J31" s="1606"/>
      <c r="K31" s="1609"/>
      <c r="L31" s="1609"/>
      <c r="M31" s="1783">
        <v>157</v>
      </c>
      <c r="N31" s="1606"/>
      <c r="O31" s="1609"/>
      <c r="P31" s="1609"/>
      <c r="Q31" s="1783">
        <v>174</v>
      </c>
    </row>
    <row r="32" spans="1:17" s="369" customFormat="1" ht="15">
      <c r="A32" s="368">
        <v>18</v>
      </c>
      <c r="B32" s="1117"/>
      <c r="C32" s="1609"/>
      <c r="D32" s="1609"/>
      <c r="E32" s="1783">
        <v>1681</v>
      </c>
      <c r="F32" s="1606"/>
      <c r="G32" s="1609"/>
      <c r="H32" s="1609"/>
      <c r="I32" s="1783">
        <v>1856</v>
      </c>
      <c r="J32" s="1606"/>
      <c r="K32" s="1609"/>
      <c r="L32" s="1609"/>
      <c r="M32" s="1783">
        <v>160</v>
      </c>
      <c r="N32" s="1606"/>
      <c r="O32" s="1609"/>
      <c r="P32" s="1609"/>
      <c r="Q32" s="1783">
        <v>145</v>
      </c>
    </row>
    <row r="33" spans="1:33" s="369" customFormat="1" ht="15">
      <c r="A33" s="368">
        <v>19</v>
      </c>
      <c r="B33" s="1117"/>
      <c r="C33" s="1609"/>
      <c r="D33" s="1609"/>
      <c r="E33" s="1783">
        <v>1554</v>
      </c>
      <c r="F33" s="1606"/>
      <c r="G33" s="1609"/>
      <c r="H33" s="1609"/>
      <c r="I33" s="1783">
        <v>1710</v>
      </c>
      <c r="J33" s="1606"/>
      <c r="K33" s="1609"/>
      <c r="L33" s="1609"/>
      <c r="M33" s="1783">
        <v>172</v>
      </c>
      <c r="N33" s="1606"/>
      <c r="O33" s="1609"/>
      <c r="P33" s="1609"/>
      <c r="Q33" s="1783">
        <v>180</v>
      </c>
    </row>
    <row r="34" spans="1:33" s="369" customFormat="1" ht="15">
      <c r="A34" s="368">
        <v>20</v>
      </c>
      <c r="B34" s="1117"/>
      <c r="C34" s="1609"/>
      <c r="D34" s="1609"/>
      <c r="E34" s="1783">
        <v>1453</v>
      </c>
      <c r="F34" s="1606"/>
      <c r="G34" s="1609"/>
      <c r="H34" s="1609"/>
      <c r="I34" s="1783">
        <v>1521</v>
      </c>
      <c r="J34" s="1606"/>
      <c r="K34" s="1609"/>
      <c r="L34" s="1609"/>
      <c r="M34" s="1783">
        <v>185</v>
      </c>
      <c r="N34" s="1606"/>
      <c r="O34" s="1609"/>
      <c r="P34" s="1609"/>
      <c r="Q34" s="1783">
        <v>182</v>
      </c>
    </row>
    <row r="35" spans="1:33" s="369" customFormat="1" ht="15">
      <c r="A35" s="368">
        <v>21</v>
      </c>
      <c r="B35" s="1117"/>
      <c r="C35" s="1609"/>
      <c r="D35" s="1609"/>
      <c r="E35" s="1783">
        <v>1322</v>
      </c>
      <c r="F35" s="1606"/>
      <c r="G35" s="1609"/>
      <c r="H35" s="1609"/>
      <c r="I35" s="1783">
        <v>1410</v>
      </c>
      <c r="J35" s="1606"/>
      <c r="K35" s="1609"/>
      <c r="L35" s="1609"/>
      <c r="M35" s="1783">
        <v>180</v>
      </c>
      <c r="N35" s="1606"/>
      <c r="O35" s="1609"/>
      <c r="P35" s="1609"/>
      <c r="Q35" s="1783">
        <v>184</v>
      </c>
    </row>
    <row r="36" spans="1:33" s="369" customFormat="1" ht="15">
      <c r="A36" s="368">
        <v>22</v>
      </c>
      <c r="B36" s="1117"/>
      <c r="C36" s="1609"/>
      <c r="D36" s="1609"/>
      <c r="E36" s="1783">
        <v>1204</v>
      </c>
      <c r="F36" s="1606"/>
      <c r="G36" s="1609"/>
      <c r="H36" s="1609"/>
      <c r="I36" s="1783">
        <v>1245</v>
      </c>
      <c r="J36" s="1606"/>
      <c r="K36" s="1609"/>
      <c r="L36" s="1609"/>
      <c r="M36" s="1783">
        <v>174</v>
      </c>
      <c r="N36" s="1606"/>
      <c r="O36" s="1609"/>
      <c r="P36" s="1609"/>
      <c r="Q36" s="1783">
        <v>166</v>
      </c>
    </row>
    <row r="37" spans="1:33" s="369" customFormat="1" ht="15">
      <c r="A37" s="368">
        <v>23</v>
      </c>
      <c r="B37" s="1117"/>
      <c r="C37" s="1609"/>
      <c r="D37" s="1609"/>
      <c r="E37" s="1783">
        <v>1052</v>
      </c>
      <c r="F37" s="1606"/>
      <c r="G37" s="1609"/>
      <c r="H37" s="1609"/>
      <c r="I37" s="1783">
        <v>1136</v>
      </c>
      <c r="J37" s="1606"/>
      <c r="K37" s="1609"/>
      <c r="L37" s="1609"/>
      <c r="M37" s="1783">
        <v>165</v>
      </c>
      <c r="N37" s="1606"/>
      <c r="O37" s="1609"/>
      <c r="P37" s="1609"/>
      <c r="Q37" s="1783">
        <v>160</v>
      </c>
    </row>
    <row r="38" spans="1:33" s="369" customFormat="1" ht="15">
      <c r="A38" s="368" t="s">
        <v>19</v>
      </c>
      <c r="B38" s="1161"/>
      <c r="C38" s="1610"/>
      <c r="D38" s="1610"/>
      <c r="E38" s="1611">
        <f>SUM(E14:E37)</f>
        <v>35573</v>
      </c>
      <c r="F38" s="1610"/>
      <c r="G38" s="1610"/>
      <c r="H38" s="1610"/>
      <c r="I38" s="1611">
        <f>SUM(I14:I37)</f>
        <v>39582</v>
      </c>
      <c r="J38" s="1610"/>
      <c r="K38" s="1610"/>
      <c r="L38" s="1610"/>
      <c r="M38" s="1611">
        <f>SUM(M14:M37)</f>
        <v>4073</v>
      </c>
      <c r="N38" s="1610"/>
      <c r="O38" s="1610"/>
      <c r="P38" s="1610"/>
      <c r="Q38" s="1611">
        <f>SUM(Q14:Q37)</f>
        <v>3860</v>
      </c>
    </row>
    <row r="39" spans="1:33" s="359" customFormat="1" ht="12.75" customHeight="1">
      <c r="A39" s="359" t="s">
        <v>20</v>
      </c>
      <c r="R39" s="988"/>
      <c r="S39" s="988"/>
      <c r="T39" s="988"/>
      <c r="U39" s="988"/>
      <c r="V39" s="988"/>
      <c r="W39" s="988"/>
      <c r="X39" s="988"/>
      <c r="Y39" s="988"/>
      <c r="Z39" s="988"/>
      <c r="AA39" s="988"/>
      <c r="AB39" s="988"/>
      <c r="AC39" s="988"/>
      <c r="AD39" s="988"/>
      <c r="AE39" s="988"/>
      <c r="AF39" s="988"/>
      <c r="AG39" s="988"/>
    </row>
    <row r="40" spans="1:33" s="359" customFormat="1" ht="12.75" customHeight="1">
      <c r="A40" s="359" t="s">
        <v>21</v>
      </c>
      <c r="R40" s="988"/>
      <c r="S40" s="988"/>
      <c r="T40" s="988"/>
      <c r="U40" s="988"/>
      <c r="V40" s="988"/>
      <c r="W40" s="988"/>
      <c r="X40" s="988"/>
      <c r="Y40" s="988"/>
      <c r="Z40" s="988"/>
      <c r="AA40" s="988"/>
      <c r="AB40" s="988"/>
      <c r="AC40" s="988"/>
      <c r="AD40" s="988"/>
      <c r="AE40" s="988"/>
      <c r="AF40" s="988"/>
      <c r="AG40" s="988"/>
    </row>
    <row r="41" spans="1:33">
      <c r="A41" s="359" t="s">
        <v>563</v>
      </c>
      <c r="K41" s="359"/>
      <c r="L41" s="359"/>
      <c r="M41" s="359"/>
      <c r="N41" s="359"/>
      <c r="O41" s="359"/>
      <c r="P41" s="359"/>
      <c r="Q41" s="359"/>
      <c r="R41" s="989"/>
      <c r="S41" s="989"/>
      <c r="T41" s="989"/>
      <c r="U41" s="989"/>
      <c r="V41" s="989"/>
      <c r="W41" s="989"/>
      <c r="X41" s="989"/>
      <c r="Y41" s="989"/>
      <c r="Z41" s="989"/>
      <c r="AA41" s="989"/>
      <c r="AB41" s="989"/>
      <c r="AC41" s="989"/>
      <c r="AD41" s="989"/>
      <c r="AE41" s="989"/>
      <c r="AF41" s="989"/>
      <c r="AG41" s="989"/>
    </row>
    <row r="42" spans="1:33">
      <c r="A42" s="359" t="s">
        <v>23</v>
      </c>
      <c r="R42" s="989"/>
      <c r="S42" s="989"/>
      <c r="T42" s="989"/>
      <c r="U42" s="989"/>
      <c r="V42" s="989"/>
      <c r="W42" s="989"/>
      <c r="X42" s="989"/>
      <c r="Y42" s="989"/>
      <c r="Z42" s="989"/>
      <c r="AA42" s="989"/>
      <c r="AB42" s="989"/>
      <c r="AC42" s="989"/>
      <c r="AD42" s="989"/>
      <c r="AE42" s="989"/>
      <c r="AF42" s="989"/>
      <c r="AG42" s="989"/>
    </row>
    <row r="43" spans="1:33">
      <c r="R43" s="989"/>
      <c r="S43" s="989"/>
      <c r="T43" s="989"/>
      <c r="U43" s="989"/>
      <c r="V43" s="989"/>
      <c r="W43" s="989"/>
      <c r="X43" s="989"/>
      <c r="Y43" s="989"/>
      <c r="Z43" s="989"/>
      <c r="AA43" s="989"/>
      <c r="AB43" s="989"/>
      <c r="AC43" s="989"/>
      <c r="AD43" s="989"/>
      <c r="AE43" s="989"/>
      <c r="AF43" s="989"/>
      <c r="AG43" s="989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382" customWidth="1"/>
    <col min="2" max="3" width="11.28515625" style="382" customWidth="1"/>
    <col min="4" max="4" width="11.28515625" style="382" hidden="1" customWidth="1"/>
    <col min="5" max="7" width="11.28515625" style="382" customWidth="1"/>
    <col min="8" max="8" width="11.28515625" style="382" hidden="1" customWidth="1"/>
    <col min="9" max="11" width="11.28515625" style="382" customWidth="1"/>
    <col min="12" max="12" width="11.28515625" style="382" hidden="1" customWidth="1"/>
    <col min="13" max="15" width="11.28515625" style="382" customWidth="1"/>
    <col min="16" max="16" width="11.28515625" style="382" hidden="1" customWidth="1"/>
    <col min="17" max="17" width="11.28515625" style="382" customWidth="1"/>
    <col min="18" max="16384" width="9.140625" style="382"/>
  </cols>
  <sheetData>
    <row r="1" spans="1:33" s="371" customFormat="1" ht="18.75" customHeight="1">
      <c r="B1" s="2579" t="s">
        <v>405</v>
      </c>
      <c r="C1" s="2087"/>
      <c r="D1" s="2087"/>
      <c r="E1" s="2087"/>
      <c r="F1" s="2087"/>
      <c r="J1" s="799" t="s">
        <v>171</v>
      </c>
      <c r="N1" s="2574" t="s">
        <v>78</v>
      </c>
      <c r="O1" s="2574"/>
      <c r="P1" s="2574"/>
      <c r="Q1" s="2574"/>
      <c r="R1" s="986"/>
      <c r="S1" s="986"/>
      <c r="T1" s="986"/>
      <c r="U1" s="986"/>
      <c r="V1" s="986"/>
      <c r="W1" s="986"/>
      <c r="X1" s="986"/>
      <c r="Y1" s="986"/>
      <c r="Z1" s="986"/>
      <c r="AA1" s="986"/>
      <c r="AB1" s="986"/>
      <c r="AC1" s="986"/>
      <c r="AD1" s="986"/>
      <c r="AE1" s="986"/>
      <c r="AF1" s="986"/>
      <c r="AG1" s="986"/>
    </row>
    <row r="2" spans="1:33" s="371" customFormat="1" ht="10.5" customHeight="1">
      <c r="B2" s="2575" t="s">
        <v>1</v>
      </c>
      <c r="C2" s="2094"/>
      <c r="D2" s="2094"/>
      <c r="E2" s="2094"/>
      <c r="F2" s="2094"/>
      <c r="N2" s="2575" t="s">
        <v>2</v>
      </c>
      <c r="O2" s="2576"/>
      <c r="P2" s="2576"/>
      <c r="Q2" s="2576"/>
      <c r="R2" s="986"/>
      <c r="S2" s="986"/>
      <c r="T2" s="986"/>
      <c r="U2" s="986"/>
      <c r="V2" s="986"/>
      <c r="W2" s="986"/>
      <c r="X2" s="986"/>
      <c r="Y2" s="986"/>
      <c r="Z2" s="986"/>
      <c r="AA2" s="986"/>
      <c r="AB2" s="986"/>
      <c r="AC2" s="986"/>
      <c r="AD2" s="986"/>
      <c r="AE2" s="986"/>
      <c r="AF2" s="986"/>
      <c r="AG2" s="986"/>
    </row>
    <row r="3" spans="1:33" s="371" customFormat="1" ht="13.5" customHeight="1">
      <c r="N3" s="371" t="s">
        <v>3</v>
      </c>
      <c r="O3" s="1817" t="s">
        <v>568</v>
      </c>
      <c r="R3" s="986"/>
      <c r="S3" s="986"/>
      <c r="T3" s="986"/>
      <c r="U3" s="986"/>
      <c r="V3" s="986"/>
      <c r="W3" s="986"/>
      <c r="X3" s="986"/>
      <c r="Y3" s="986"/>
      <c r="Z3" s="986"/>
      <c r="AA3" s="986"/>
      <c r="AB3" s="986"/>
      <c r="AC3" s="986"/>
      <c r="AD3" s="986"/>
      <c r="AE3" s="986"/>
      <c r="AF3" s="986"/>
      <c r="AG3" s="986"/>
    </row>
    <row r="4" spans="1:33" s="371" customFormat="1" ht="15" customHeight="1">
      <c r="B4" s="2578" t="s">
        <v>4</v>
      </c>
      <c r="C4" s="2087"/>
      <c r="D4" s="373"/>
      <c r="E4" s="986"/>
      <c r="F4" s="986"/>
      <c r="G4" s="986"/>
      <c r="H4" s="986"/>
      <c r="I4" s="897" t="s">
        <v>5</v>
      </c>
      <c r="J4" s="372"/>
      <c r="K4" s="372"/>
      <c r="L4" s="372"/>
      <c r="O4" s="1193" t="s">
        <v>85</v>
      </c>
      <c r="R4" s="986"/>
      <c r="S4" s="986"/>
      <c r="T4" s="986"/>
      <c r="U4" s="986"/>
      <c r="V4" s="986"/>
      <c r="W4" s="986"/>
      <c r="X4" s="986"/>
      <c r="Y4" s="986"/>
      <c r="Z4" s="986"/>
      <c r="AA4" s="986"/>
      <c r="AB4" s="986"/>
      <c r="AC4" s="986"/>
      <c r="AD4" s="986"/>
      <c r="AE4" s="986"/>
      <c r="AF4" s="986"/>
      <c r="AG4" s="986"/>
    </row>
    <row r="5" spans="1:33" s="371" customFormat="1" ht="9.75" customHeight="1">
      <c r="B5" s="2577" t="s">
        <v>7</v>
      </c>
      <c r="C5" s="2085"/>
      <c r="D5" s="372"/>
      <c r="E5" s="372"/>
      <c r="R5" s="986"/>
      <c r="S5" s="986"/>
      <c r="T5" s="986"/>
      <c r="U5" s="986"/>
      <c r="V5" s="986"/>
      <c r="W5" s="986"/>
      <c r="X5" s="986"/>
      <c r="Y5" s="986"/>
      <c r="Z5" s="986"/>
      <c r="AA5" s="986"/>
      <c r="AB5" s="986"/>
      <c r="AC5" s="986"/>
      <c r="AD5" s="986"/>
      <c r="AE5" s="986"/>
      <c r="AF5" s="986"/>
      <c r="AG5" s="986"/>
    </row>
    <row r="6" spans="1:33" s="371" customFormat="1" ht="12" customHeight="1">
      <c r="A6" s="258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86"/>
      <c r="S6" s="986"/>
      <c r="T6" s="986"/>
      <c r="U6" s="986"/>
      <c r="V6" s="986"/>
      <c r="W6" s="986"/>
      <c r="X6" s="986"/>
      <c r="Y6" s="986"/>
      <c r="Z6" s="986"/>
      <c r="AA6" s="986"/>
      <c r="AB6" s="986"/>
      <c r="AC6" s="986"/>
      <c r="AD6" s="986"/>
      <c r="AE6" s="986"/>
      <c r="AF6" s="986"/>
      <c r="AG6" s="986"/>
    </row>
    <row r="7" spans="1:33" s="371" customFormat="1" ht="15.75">
      <c r="A7" s="258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86"/>
      <c r="S7" s="986"/>
      <c r="T7" s="986"/>
      <c r="U7" s="986"/>
      <c r="V7" s="986"/>
      <c r="W7" s="986"/>
      <c r="X7" s="986"/>
      <c r="Y7" s="986"/>
      <c r="Z7" s="986"/>
      <c r="AA7" s="986"/>
      <c r="AB7" s="986"/>
      <c r="AC7" s="986"/>
      <c r="AD7" s="986"/>
      <c r="AE7" s="986"/>
      <c r="AF7" s="986"/>
      <c r="AG7" s="986"/>
    </row>
    <row r="8" spans="1:33" s="371" customFormat="1" ht="9" customHeight="1">
      <c r="A8" s="1255">
        <v>1521</v>
      </c>
      <c r="B8" s="1255">
        <v>1524</v>
      </c>
      <c r="R8" s="986"/>
      <c r="S8" s="986"/>
      <c r="T8" s="986"/>
      <c r="U8" s="986"/>
      <c r="V8" s="986"/>
      <c r="W8" s="986"/>
      <c r="X8" s="986"/>
      <c r="Y8" s="986"/>
      <c r="Z8" s="986"/>
      <c r="AA8" s="986"/>
      <c r="AB8" s="986"/>
      <c r="AC8" s="986"/>
      <c r="AD8" s="986"/>
      <c r="AE8" s="986"/>
      <c r="AF8" s="986"/>
      <c r="AG8" s="986"/>
    </row>
    <row r="9" spans="1:33" s="371" customFormat="1">
      <c r="A9" s="2582" t="s">
        <v>9</v>
      </c>
      <c r="B9" s="2587" t="s">
        <v>10</v>
      </c>
      <c r="C9" s="2588"/>
      <c r="D9" s="2588"/>
      <c r="E9" s="2588"/>
      <c r="F9" s="2588"/>
      <c r="G9" s="2588"/>
      <c r="H9" s="2588"/>
      <c r="I9" s="2589"/>
      <c r="J9" s="2587" t="s">
        <v>11</v>
      </c>
      <c r="K9" s="2588"/>
      <c r="L9" s="2588"/>
      <c r="M9" s="2588"/>
      <c r="N9" s="2588"/>
      <c r="O9" s="2588"/>
      <c r="P9" s="2588"/>
      <c r="Q9" s="2589"/>
      <c r="R9" s="986"/>
      <c r="S9" s="986"/>
      <c r="T9" s="986"/>
      <c r="U9" s="986"/>
      <c r="V9" s="986"/>
      <c r="W9" s="986"/>
      <c r="X9" s="986"/>
      <c r="Y9" s="986"/>
      <c r="Z9" s="986"/>
      <c r="AA9" s="986"/>
      <c r="AB9" s="986"/>
      <c r="AC9" s="986"/>
      <c r="AD9" s="986"/>
      <c r="AE9" s="986"/>
      <c r="AF9" s="986"/>
      <c r="AG9" s="986"/>
    </row>
    <row r="10" spans="1:33" s="371" customFormat="1">
      <c r="A10" s="2583"/>
      <c r="B10" s="2580" t="s">
        <v>86</v>
      </c>
      <c r="C10" s="2581"/>
      <c r="D10" s="2581"/>
      <c r="E10" s="2590"/>
      <c r="F10" s="2580" t="s">
        <v>87</v>
      </c>
      <c r="G10" s="2101"/>
      <c r="H10" s="2101"/>
      <c r="I10" s="2102"/>
      <c r="J10" s="2580" t="s">
        <v>86</v>
      </c>
      <c r="K10" s="2581"/>
      <c r="L10" s="2581"/>
      <c r="M10" s="2590"/>
      <c r="N10" s="2580" t="s">
        <v>88</v>
      </c>
      <c r="O10" s="2581"/>
      <c r="P10" s="2581"/>
      <c r="Q10" s="2590"/>
      <c r="R10" s="986"/>
      <c r="S10" s="986"/>
      <c r="T10" s="986"/>
      <c r="U10" s="986"/>
      <c r="V10" s="986"/>
      <c r="W10" s="986"/>
      <c r="X10" s="986"/>
      <c r="Y10" s="986"/>
      <c r="Z10" s="986"/>
      <c r="AA10" s="986"/>
      <c r="AB10" s="986"/>
      <c r="AC10" s="986"/>
      <c r="AD10" s="986"/>
      <c r="AE10" s="986"/>
      <c r="AF10" s="986"/>
      <c r="AG10" s="986"/>
    </row>
    <row r="11" spans="1:33" s="371" customFormat="1">
      <c r="A11" s="2583"/>
      <c r="B11" s="2580" t="s">
        <v>14</v>
      </c>
      <c r="C11" s="2581"/>
      <c r="E11" s="375">
        <v>4800</v>
      </c>
      <c r="F11" s="2580" t="s">
        <v>14</v>
      </c>
      <c r="G11" s="2581"/>
      <c r="H11" s="374"/>
      <c r="I11" s="375">
        <v>4800</v>
      </c>
      <c r="J11" s="2580" t="s">
        <v>14</v>
      </c>
      <c r="K11" s="2581"/>
      <c r="L11" s="374"/>
      <c r="M11" s="375">
        <f>E11</f>
        <v>4800</v>
      </c>
      <c r="N11" s="2580" t="s">
        <v>14</v>
      </c>
      <c r="O11" s="2581"/>
      <c r="P11" s="374"/>
      <c r="Q11" s="375">
        <f>I11</f>
        <v>4800</v>
      </c>
      <c r="R11" s="986"/>
      <c r="S11" s="986"/>
      <c r="T11" s="986"/>
      <c r="U11" s="986"/>
      <c r="V11" s="986"/>
      <c r="W11" s="986"/>
      <c r="X11" s="986"/>
      <c r="Y11" s="986"/>
      <c r="Z11" s="986"/>
      <c r="AA11" s="986"/>
      <c r="AB11" s="986"/>
      <c r="AC11" s="986"/>
      <c r="AD11" s="986"/>
      <c r="AE11" s="986"/>
      <c r="AF11" s="986"/>
      <c r="AG11" s="986"/>
    </row>
    <row r="12" spans="1:33" s="377" customFormat="1" ht="35.25" customHeight="1">
      <c r="A12" s="2584"/>
      <c r="B12" s="376" t="s">
        <v>16</v>
      </c>
      <c r="C12" s="376" t="s">
        <v>17</v>
      </c>
      <c r="D12" s="376"/>
      <c r="E12" s="376" t="s">
        <v>18</v>
      </c>
      <c r="F12" s="376" t="s">
        <v>16</v>
      </c>
      <c r="G12" s="376" t="s">
        <v>17</v>
      </c>
      <c r="H12" s="376"/>
      <c r="I12" s="376" t="s">
        <v>18</v>
      </c>
      <c r="J12" s="376" t="s">
        <v>16</v>
      </c>
      <c r="K12" s="376" t="s">
        <v>17</v>
      </c>
      <c r="L12" s="376"/>
      <c r="M12" s="376" t="s">
        <v>18</v>
      </c>
      <c r="N12" s="376" t="s">
        <v>16</v>
      </c>
      <c r="O12" s="376" t="s">
        <v>17</v>
      </c>
      <c r="P12" s="376"/>
      <c r="Q12" s="376" t="s">
        <v>18</v>
      </c>
    </row>
    <row r="13" spans="1:33" s="379" customFormat="1" ht="11.25">
      <c r="A13" s="378">
        <v>1</v>
      </c>
      <c r="B13" s="378">
        <v>2</v>
      </c>
      <c r="C13" s="378">
        <v>3</v>
      </c>
      <c r="D13" s="378"/>
      <c r="E13" s="378">
        <v>4</v>
      </c>
      <c r="F13" s="378">
        <v>5</v>
      </c>
      <c r="G13" s="378">
        <v>6</v>
      </c>
      <c r="H13" s="378"/>
      <c r="I13" s="378">
        <v>7</v>
      </c>
      <c r="J13" s="378">
        <v>8</v>
      </c>
      <c r="K13" s="378">
        <v>9</v>
      </c>
      <c r="L13" s="378"/>
      <c r="M13" s="378">
        <v>10</v>
      </c>
      <c r="N13" s="378">
        <v>11</v>
      </c>
      <c r="O13" s="378">
        <v>12</v>
      </c>
      <c r="P13" s="378"/>
      <c r="Q13" s="378">
        <v>13</v>
      </c>
    </row>
    <row r="14" spans="1:33" s="377" customFormat="1" ht="14.25">
      <c r="A14" s="380">
        <v>0</v>
      </c>
      <c r="B14" s="1117"/>
      <c r="C14" s="1120"/>
      <c r="D14" s="1292"/>
      <c r="E14" s="1783">
        <v>627</v>
      </c>
      <c r="F14" s="1117"/>
      <c r="G14" s="1120"/>
      <c r="H14" s="1120"/>
      <c r="I14" s="1783">
        <v>499</v>
      </c>
      <c r="J14" s="1117"/>
      <c r="K14" s="1120"/>
      <c r="L14" s="1120"/>
      <c r="M14" s="1783">
        <v>101</v>
      </c>
      <c r="N14" s="1117"/>
      <c r="O14" s="1120"/>
      <c r="P14" s="1120"/>
      <c r="Q14" s="1783">
        <v>62</v>
      </c>
    </row>
    <row r="15" spans="1:33" s="1405" customFormat="1" ht="15">
      <c r="A15" s="1403">
        <v>1</v>
      </c>
      <c r="B15" s="1117"/>
      <c r="C15" s="1404"/>
      <c r="D15" s="1292"/>
      <c r="E15" s="1783">
        <v>598</v>
      </c>
      <c r="F15" s="1606"/>
      <c r="G15" s="1120"/>
      <c r="H15" s="1612"/>
      <c r="I15" s="1783">
        <v>485</v>
      </c>
      <c r="J15" s="1606"/>
      <c r="K15" s="1612"/>
      <c r="L15" s="1612"/>
      <c r="M15" s="1783">
        <v>103</v>
      </c>
      <c r="N15" s="1606"/>
      <c r="O15" s="1612"/>
      <c r="P15" s="1612"/>
      <c r="Q15" s="1783">
        <v>62</v>
      </c>
    </row>
    <row r="16" spans="1:33" s="377" customFormat="1" ht="15">
      <c r="A16" s="380">
        <v>2</v>
      </c>
      <c r="B16" s="1117"/>
      <c r="C16" s="1120"/>
      <c r="D16" s="1292"/>
      <c r="E16" s="1783">
        <v>576</v>
      </c>
      <c r="F16" s="1606"/>
      <c r="G16" s="1120"/>
      <c r="H16" s="1612"/>
      <c r="I16" s="1783">
        <v>470</v>
      </c>
      <c r="J16" s="1606"/>
      <c r="K16" s="1612"/>
      <c r="L16" s="1612"/>
      <c r="M16" s="1783">
        <v>93</v>
      </c>
      <c r="N16" s="1606"/>
      <c r="O16" s="1612"/>
      <c r="P16" s="1612"/>
      <c r="Q16" s="1783">
        <v>59</v>
      </c>
    </row>
    <row r="17" spans="1:17" s="377" customFormat="1" ht="15">
      <c r="A17" s="380">
        <v>3</v>
      </c>
      <c r="B17" s="1117"/>
      <c r="C17" s="1120"/>
      <c r="D17" s="1292"/>
      <c r="E17" s="1783">
        <v>575</v>
      </c>
      <c r="F17" s="1606"/>
      <c r="G17" s="1120"/>
      <c r="H17" s="1612"/>
      <c r="I17" s="1783">
        <v>478</v>
      </c>
      <c r="J17" s="1606"/>
      <c r="K17" s="1612"/>
      <c r="L17" s="1612"/>
      <c r="M17" s="1783">
        <v>92</v>
      </c>
      <c r="N17" s="1606"/>
      <c r="O17" s="1612"/>
      <c r="P17" s="1612"/>
      <c r="Q17" s="1783">
        <v>62</v>
      </c>
    </row>
    <row r="18" spans="1:17" s="377" customFormat="1" ht="15">
      <c r="A18" s="380">
        <v>4</v>
      </c>
      <c r="B18" s="1117"/>
      <c r="C18" s="1120"/>
      <c r="D18" s="1292"/>
      <c r="E18" s="1783">
        <v>581</v>
      </c>
      <c r="F18" s="1606"/>
      <c r="G18" s="1120"/>
      <c r="H18" s="1612"/>
      <c r="I18" s="1783">
        <v>501</v>
      </c>
      <c r="J18" s="1606"/>
      <c r="K18" s="1612"/>
      <c r="L18" s="1612"/>
      <c r="M18" s="1783">
        <v>83</v>
      </c>
      <c r="N18" s="1606"/>
      <c r="O18" s="1612"/>
      <c r="P18" s="1612"/>
      <c r="Q18" s="1783">
        <v>60</v>
      </c>
    </row>
    <row r="19" spans="1:17" s="377" customFormat="1" ht="15">
      <c r="A19" s="380">
        <v>5</v>
      </c>
      <c r="B19" s="1117"/>
      <c r="C19" s="1120"/>
      <c r="D19" s="1292"/>
      <c r="E19" s="1783">
        <v>640</v>
      </c>
      <c r="F19" s="1606"/>
      <c r="G19" s="1120"/>
      <c r="H19" s="1612"/>
      <c r="I19" s="1783">
        <v>533</v>
      </c>
      <c r="J19" s="1606"/>
      <c r="K19" s="1612"/>
      <c r="L19" s="1612"/>
      <c r="M19" s="1783">
        <v>84</v>
      </c>
      <c r="N19" s="1606"/>
      <c r="O19" s="1612"/>
      <c r="P19" s="1612"/>
      <c r="Q19" s="1783">
        <v>59</v>
      </c>
    </row>
    <row r="20" spans="1:17" s="377" customFormat="1" ht="15">
      <c r="A20" s="380">
        <v>6</v>
      </c>
      <c r="B20" s="1117"/>
      <c r="C20" s="1120"/>
      <c r="D20" s="1292"/>
      <c r="E20" s="1783">
        <v>766</v>
      </c>
      <c r="F20" s="1606"/>
      <c r="G20" s="1120"/>
      <c r="H20" s="1612"/>
      <c r="I20" s="1783">
        <v>627</v>
      </c>
      <c r="J20" s="1606"/>
      <c r="K20" s="1612"/>
      <c r="L20" s="1612"/>
      <c r="M20" s="1783">
        <v>100</v>
      </c>
      <c r="N20" s="1606"/>
      <c r="O20" s="1612"/>
      <c r="P20" s="1612"/>
      <c r="Q20" s="1783">
        <v>69</v>
      </c>
    </row>
    <row r="21" spans="1:17" s="377" customFormat="1" ht="15">
      <c r="A21" s="380">
        <v>7</v>
      </c>
      <c r="B21" s="1117"/>
      <c r="C21" s="1120"/>
      <c r="D21" s="1292"/>
      <c r="E21" s="1783">
        <v>990</v>
      </c>
      <c r="F21" s="1606"/>
      <c r="G21" s="1120"/>
      <c r="H21" s="1612"/>
      <c r="I21" s="1783">
        <v>802</v>
      </c>
      <c r="J21" s="1606"/>
      <c r="K21" s="1612"/>
      <c r="L21" s="1612"/>
      <c r="M21" s="1783">
        <v>134</v>
      </c>
      <c r="N21" s="1606"/>
      <c r="O21" s="1612"/>
      <c r="P21" s="1612"/>
      <c r="Q21" s="1783">
        <v>73</v>
      </c>
    </row>
    <row r="22" spans="1:17" s="377" customFormat="1" ht="15">
      <c r="A22" s="380">
        <v>8</v>
      </c>
      <c r="B22" s="1117"/>
      <c r="C22" s="1120"/>
      <c r="D22" s="1292"/>
      <c r="E22" s="1783">
        <v>1339</v>
      </c>
      <c r="F22" s="1606"/>
      <c r="G22" s="1120"/>
      <c r="H22" s="1612"/>
      <c r="I22" s="1783">
        <v>1047</v>
      </c>
      <c r="J22" s="1606"/>
      <c r="K22" s="1612"/>
      <c r="L22" s="1612"/>
      <c r="M22" s="1783">
        <v>148</v>
      </c>
      <c r="N22" s="1606"/>
      <c r="O22" s="1612"/>
      <c r="P22" s="1612"/>
      <c r="Q22" s="1783">
        <v>76</v>
      </c>
    </row>
    <row r="23" spans="1:17" s="377" customFormat="1" ht="15">
      <c r="A23" s="380">
        <v>9</v>
      </c>
      <c r="B23" s="1117"/>
      <c r="C23" s="1120"/>
      <c r="D23" s="1292"/>
      <c r="E23" s="1783">
        <v>1480</v>
      </c>
      <c r="F23" s="1606"/>
      <c r="G23" s="1120"/>
      <c r="H23" s="1612"/>
      <c r="I23" s="1783">
        <v>1235</v>
      </c>
      <c r="J23" s="1606"/>
      <c r="K23" s="1612"/>
      <c r="L23" s="1612"/>
      <c r="M23" s="1783">
        <v>150</v>
      </c>
      <c r="N23" s="1606"/>
      <c r="O23" s="1612"/>
      <c r="P23" s="1612"/>
      <c r="Q23" s="1783">
        <v>92</v>
      </c>
    </row>
    <row r="24" spans="1:17" s="377" customFormat="1" ht="15">
      <c r="A24" s="380">
        <v>10</v>
      </c>
      <c r="B24" s="1117"/>
      <c r="C24" s="1120"/>
      <c r="D24" s="1292"/>
      <c r="E24" s="1783">
        <v>1534</v>
      </c>
      <c r="F24" s="1606"/>
      <c r="G24" s="1120"/>
      <c r="H24" s="1612"/>
      <c r="I24" s="1783">
        <v>1354</v>
      </c>
      <c r="J24" s="1606"/>
      <c r="K24" s="1612"/>
      <c r="L24" s="1612"/>
      <c r="M24" s="1783">
        <v>156</v>
      </c>
      <c r="N24" s="1606"/>
      <c r="O24" s="1612"/>
      <c r="P24" s="1612"/>
      <c r="Q24" s="1783">
        <v>105</v>
      </c>
    </row>
    <row r="25" spans="1:17" s="377" customFormat="1" ht="15">
      <c r="A25" s="380">
        <v>11</v>
      </c>
      <c r="B25" s="1117"/>
      <c r="C25" s="1120"/>
      <c r="D25" s="1292"/>
      <c r="E25" s="1783">
        <v>1570</v>
      </c>
      <c r="F25" s="1606"/>
      <c r="G25" s="1120"/>
      <c r="H25" s="1612"/>
      <c r="I25" s="1783">
        <v>1393</v>
      </c>
      <c r="J25" s="1606"/>
      <c r="K25" s="1612"/>
      <c r="L25" s="1612"/>
      <c r="M25" s="1783">
        <v>158</v>
      </c>
      <c r="N25" s="1606"/>
      <c r="O25" s="1612"/>
      <c r="P25" s="1612"/>
      <c r="Q25" s="1783">
        <v>106</v>
      </c>
    </row>
    <row r="26" spans="1:17" s="377" customFormat="1" ht="15">
      <c r="A26" s="380">
        <v>12</v>
      </c>
      <c r="B26" s="1117"/>
      <c r="C26" s="1120"/>
      <c r="D26" s="1292"/>
      <c r="E26" s="1783">
        <v>1553</v>
      </c>
      <c r="F26" s="1606"/>
      <c r="G26" s="1120"/>
      <c r="H26" s="1612"/>
      <c r="I26" s="1783">
        <v>1369</v>
      </c>
      <c r="J26" s="1606"/>
      <c r="K26" s="1612"/>
      <c r="L26" s="1612"/>
      <c r="M26" s="1783">
        <v>163</v>
      </c>
      <c r="N26" s="1606"/>
      <c r="O26" s="1612"/>
      <c r="P26" s="1612"/>
      <c r="Q26" s="1783">
        <v>109</v>
      </c>
    </row>
    <row r="27" spans="1:17" s="377" customFormat="1" ht="15">
      <c r="A27" s="380">
        <v>13</v>
      </c>
      <c r="B27" s="1117"/>
      <c r="C27" s="1120"/>
      <c r="D27" s="1292"/>
      <c r="E27" s="1783">
        <v>1528</v>
      </c>
      <c r="F27" s="1606"/>
      <c r="G27" s="1120"/>
      <c r="H27" s="1612"/>
      <c r="I27" s="1783">
        <v>1351</v>
      </c>
      <c r="J27" s="1606"/>
      <c r="K27" s="1612"/>
      <c r="L27" s="1612"/>
      <c r="M27" s="1783">
        <v>153</v>
      </c>
      <c r="N27" s="1606"/>
      <c r="O27" s="1612"/>
      <c r="P27" s="1612"/>
      <c r="Q27" s="1783">
        <v>101</v>
      </c>
    </row>
    <row r="28" spans="1:17" s="377" customFormat="1" ht="15">
      <c r="A28" s="380">
        <v>14</v>
      </c>
      <c r="B28" s="1117"/>
      <c r="C28" s="1120"/>
      <c r="D28" s="1292"/>
      <c r="E28" s="1783">
        <v>1503</v>
      </c>
      <c r="F28" s="1606"/>
      <c r="G28" s="1120"/>
      <c r="H28" s="1612"/>
      <c r="I28" s="1783">
        <v>1336</v>
      </c>
      <c r="J28" s="1606"/>
      <c r="K28" s="1612"/>
      <c r="L28" s="1612"/>
      <c r="M28" s="1783">
        <v>139</v>
      </c>
      <c r="N28" s="1606"/>
      <c r="O28" s="1612"/>
      <c r="P28" s="1612"/>
      <c r="Q28" s="1783">
        <v>88</v>
      </c>
    </row>
    <row r="29" spans="1:17" s="377" customFormat="1" ht="15">
      <c r="A29" s="380">
        <v>15</v>
      </c>
      <c r="B29" s="1117"/>
      <c r="C29" s="1120"/>
      <c r="D29" s="1292"/>
      <c r="E29" s="1783">
        <v>1455</v>
      </c>
      <c r="F29" s="1606"/>
      <c r="G29" s="1120"/>
      <c r="H29" s="1612"/>
      <c r="I29" s="1783">
        <v>1324</v>
      </c>
      <c r="J29" s="1606"/>
      <c r="K29" s="1612"/>
      <c r="L29" s="1612"/>
      <c r="M29" s="1783">
        <v>134</v>
      </c>
      <c r="N29" s="1606"/>
      <c r="O29" s="1612"/>
      <c r="P29" s="1612"/>
      <c r="Q29" s="1783">
        <v>88</v>
      </c>
    </row>
    <row r="30" spans="1:17" s="377" customFormat="1" ht="15">
      <c r="A30" s="380">
        <v>16</v>
      </c>
      <c r="B30" s="1117"/>
      <c r="C30" s="1120"/>
      <c r="D30" s="1292"/>
      <c r="E30" s="1783">
        <v>1408</v>
      </c>
      <c r="F30" s="1606"/>
      <c r="G30" s="1120"/>
      <c r="H30" s="1612"/>
      <c r="I30" s="1783">
        <v>1258</v>
      </c>
      <c r="J30" s="1606"/>
      <c r="K30" s="1612"/>
      <c r="L30" s="1612"/>
      <c r="M30" s="1783">
        <v>129</v>
      </c>
      <c r="N30" s="1606"/>
      <c r="O30" s="1612"/>
      <c r="P30" s="1612"/>
      <c r="Q30" s="1783">
        <v>80</v>
      </c>
    </row>
    <row r="31" spans="1:17" s="381" customFormat="1" ht="15">
      <c r="A31" s="380">
        <v>17</v>
      </c>
      <c r="B31" s="1117"/>
      <c r="C31" s="1120"/>
      <c r="D31" s="1292"/>
      <c r="E31" s="1783">
        <v>1223</v>
      </c>
      <c r="F31" s="1606"/>
      <c r="G31" s="1120"/>
      <c r="H31" s="1612"/>
      <c r="I31" s="1783">
        <v>1133</v>
      </c>
      <c r="J31" s="1606"/>
      <c r="K31" s="1612"/>
      <c r="L31" s="1612"/>
      <c r="M31" s="1783">
        <v>125</v>
      </c>
      <c r="N31" s="1606"/>
      <c r="O31" s="1612"/>
      <c r="P31" s="1612"/>
      <c r="Q31" s="1783">
        <v>71</v>
      </c>
    </row>
    <row r="32" spans="1:17" s="381" customFormat="1" ht="15">
      <c r="A32" s="380">
        <v>18</v>
      </c>
      <c r="B32" s="1117"/>
      <c r="C32" s="1120"/>
      <c r="D32" s="1292"/>
      <c r="E32" s="1783">
        <v>1103</v>
      </c>
      <c r="F32" s="1606"/>
      <c r="G32" s="1120"/>
      <c r="H32" s="1612"/>
      <c r="I32" s="1783">
        <v>1013</v>
      </c>
      <c r="J32" s="1606"/>
      <c r="K32" s="1612"/>
      <c r="L32" s="1612"/>
      <c r="M32" s="1783">
        <v>117</v>
      </c>
      <c r="N32" s="1606"/>
      <c r="O32" s="1612"/>
      <c r="P32" s="1612"/>
      <c r="Q32" s="1783">
        <v>65</v>
      </c>
    </row>
    <row r="33" spans="1:33" s="381" customFormat="1" ht="15">
      <c r="A33" s="380">
        <v>19</v>
      </c>
      <c r="B33" s="1117"/>
      <c r="C33" s="1120"/>
      <c r="D33" s="1292"/>
      <c r="E33" s="1783">
        <v>1042</v>
      </c>
      <c r="F33" s="1606"/>
      <c r="G33" s="1120"/>
      <c r="H33" s="1612"/>
      <c r="I33" s="1783">
        <v>876</v>
      </c>
      <c r="J33" s="1606"/>
      <c r="K33" s="1612"/>
      <c r="L33" s="1612"/>
      <c r="M33" s="1783">
        <v>129</v>
      </c>
      <c r="N33" s="1606"/>
      <c r="O33" s="1612"/>
      <c r="P33" s="1612"/>
      <c r="Q33" s="1783">
        <v>74</v>
      </c>
    </row>
    <row r="34" spans="1:33" s="381" customFormat="1" ht="15">
      <c r="A34" s="380">
        <v>20</v>
      </c>
      <c r="B34" s="1117"/>
      <c r="C34" s="1120"/>
      <c r="D34" s="1292"/>
      <c r="E34" s="1783">
        <v>960</v>
      </c>
      <c r="F34" s="1606"/>
      <c r="G34" s="1120"/>
      <c r="H34" s="1612"/>
      <c r="I34" s="1783">
        <v>787</v>
      </c>
      <c r="J34" s="1606"/>
      <c r="K34" s="1612"/>
      <c r="L34" s="1612"/>
      <c r="M34" s="1783">
        <v>129</v>
      </c>
      <c r="N34" s="1606"/>
      <c r="O34" s="1612"/>
      <c r="P34" s="1612"/>
      <c r="Q34" s="1783">
        <v>76</v>
      </c>
    </row>
    <row r="35" spans="1:33" s="381" customFormat="1" ht="15">
      <c r="A35" s="380">
        <v>21</v>
      </c>
      <c r="B35" s="1117"/>
      <c r="C35" s="1120"/>
      <c r="D35" s="1292"/>
      <c r="E35" s="1783">
        <v>855</v>
      </c>
      <c r="F35" s="1606"/>
      <c r="G35" s="1120"/>
      <c r="H35" s="1612"/>
      <c r="I35" s="1783">
        <v>699</v>
      </c>
      <c r="J35" s="1606"/>
      <c r="K35" s="1612"/>
      <c r="L35" s="1612"/>
      <c r="M35" s="1783">
        <v>122</v>
      </c>
      <c r="N35" s="1606"/>
      <c r="O35" s="1612"/>
      <c r="P35" s="1612"/>
      <c r="Q35" s="1783">
        <v>73</v>
      </c>
    </row>
    <row r="36" spans="1:33" s="381" customFormat="1" ht="15">
      <c r="A36" s="380">
        <v>22</v>
      </c>
      <c r="B36" s="1117"/>
      <c r="C36" s="1120"/>
      <c r="D36" s="1292"/>
      <c r="E36" s="1783">
        <v>761</v>
      </c>
      <c r="F36" s="1606"/>
      <c r="G36" s="1120"/>
      <c r="H36" s="1612"/>
      <c r="I36" s="1783">
        <v>639</v>
      </c>
      <c r="J36" s="1606"/>
      <c r="K36" s="1612"/>
      <c r="L36" s="1612"/>
      <c r="M36" s="1783">
        <v>106</v>
      </c>
      <c r="N36" s="1606"/>
      <c r="O36" s="1612"/>
      <c r="P36" s="1612"/>
      <c r="Q36" s="1783">
        <v>70</v>
      </c>
    </row>
    <row r="37" spans="1:33" s="381" customFormat="1" ht="15">
      <c r="A37" s="380">
        <v>23</v>
      </c>
      <c r="B37" s="1117"/>
      <c r="C37" s="1120"/>
      <c r="D37" s="1292"/>
      <c r="E37" s="1783">
        <v>673</v>
      </c>
      <c r="F37" s="1606"/>
      <c r="G37" s="1612"/>
      <c r="H37" s="1612"/>
      <c r="I37" s="1783">
        <v>561</v>
      </c>
      <c r="J37" s="1606"/>
      <c r="K37" s="1612"/>
      <c r="L37" s="1612"/>
      <c r="M37" s="1783">
        <v>100</v>
      </c>
      <c r="N37" s="1606"/>
      <c r="O37" s="1612"/>
      <c r="P37" s="1612"/>
      <c r="Q37" s="1783">
        <v>60</v>
      </c>
    </row>
    <row r="38" spans="1:33" s="381" customFormat="1" ht="15">
      <c r="A38" s="380" t="s">
        <v>19</v>
      </c>
      <c r="B38" s="1160"/>
      <c r="C38" s="1160"/>
      <c r="D38" s="1160"/>
      <c r="E38" s="1613">
        <f>SUM(E14:E37)</f>
        <v>25340</v>
      </c>
      <c r="F38" s="1614"/>
      <c r="G38" s="1614"/>
      <c r="H38" s="1614"/>
      <c r="I38" s="1613">
        <f>SUM(I14:I37)</f>
        <v>21770</v>
      </c>
      <c r="J38" s="1614"/>
      <c r="K38" s="1614"/>
      <c r="L38" s="1614"/>
      <c r="M38" s="1613">
        <f>SUM(M14:M37)</f>
        <v>2948</v>
      </c>
      <c r="N38" s="1614"/>
      <c r="O38" s="1614"/>
      <c r="P38" s="1614"/>
      <c r="Q38" s="1613">
        <f>SUM(Q14:Q37)</f>
        <v>1840</v>
      </c>
    </row>
    <row r="39" spans="1:33" s="371" customFormat="1" ht="12.75" customHeight="1">
      <c r="A39" s="371" t="s">
        <v>20</v>
      </c>
      <c r="R39" s="986"/>
      <c r="S39" s="986"/>
      <c r="T39" s="986"/>
      <c r="U39" s="986"/>
      <c r="V39" s="986"/>
      <c r="W39" s="986"/>
      <c r="X39" s="986"/>
      <c r="Y39" s="986"/>
      <c r="Z39" s="986"/>
      <c r="AA39" s="986"/>
      <c r="AB39" s="986"/>
      <c r="AC39" s="986"/>
      <c r="AD39" s="986"/>
      <c r="AE39" s="986"/>
      <c r="AF39" s="986"/>
      <c r="AG39" s="986"/>
    </row>
    <row r="40" spans="1:33" s="371" customFormat="1" ht="12.75" customHeight="1">
      <c r="A40" s="371" t="s">
        <v>21</v>
      </c>
      <c r="R40" s="986"/>
      <c r="S40" s="986"/>
      <c r="T40" s="986"/>
      <c r="U40" s="986"/>
      <c r="V40" s="986"/>
      <c r="W40" s="986"/>
      <c r="X40" s="986"/>
      <c r="Y40" s="986"/>
      <c r="Z40" s="986"/>
      <c r="AA40" s="986"/>
      <c r="AB40" s="986"/>
      <c r="AC40" s="986"/>
      <c r="AD40" s="986"/>
      <c r="AE40" s="986"/>
      <c r="AF40" s="986"/>
      <c r="AG40" s="986"/>
    </row>
    <row r="41" spans="1:33">
      <c r="A41" s="371" t="s">
        <v>563</v>
      </c>
      <c r="K41" s="371"/>
      <c r="L41" s="371"/>
      <c r="M41" s="371"/>
      <c r="N41" s="371"/>
      <c r="O41" s="371"/>
      <c r="P41" s="371"/>
      <c r="Q41" s="371"/>
      <c r="R41" s="987"/>
      <c r="S41" s="987"/>
      <c r="T41" s="987"/>
      <c r="U41" s="987"/>
      <c r="V41" s="987"/>
      <c r="W41" s="987"/>
      <c r="X41" s="987"/>
      <c r="Y41" s="987"/>
      <c r="Z41" s="987"/>
      <c r="AA41" s="987"/>
      <c r="AB41" s="987"/>
      <c r="AC41" s="987"/>
      <c r="AD41" s="987"/>
      <c r="AE41" s="987"/>
      <c r="AF41" s="987"/>
      <c r="AG41" s="987"/>
    </row>
    <row r="42" spans="1:33">
      <c r="A42" s="371" t="s">
        <v>23</v>
      </c>
      <c r="R42" s="987"/>
      <c r="S42" s="987"/>
      <c r="T42" s="987"/>
      <c r="U42" s="987"/>
      <c r="V42" s="987"/>
      <c r="W42" s="987"/>
      <c r="X42" s="987"/>
      <c r="Y42" s="987"/>
      <c r="Z42" s="987"/>
      <c r="AA42" s="987"/>
      <c r="AB42" s="987"/>
      <c r="AC42" s="987"/>
      <c r="AD42" s="987"/>
      <c r="AE42" s="987"/>
      <c r="AF42" s="987"/>
      <c r="AG42" s="987"/>
    </row>
    <row r="43" spans="1:33">
      <c r="R43" s="987"/>
      <c r="S43" s="987"/>
      <c r="T43" s="987"/>
      <c r="U43" s="987"/>
      <c r="V43" s="987"/>
      <c r="W43" s="987"/>
      <c r="X43" s="987"/>
      <c r="Y43" s="987"/>
      <c r="Z43" s="987"/>
      <c r="AA43" s="987"/>
      <c r="AB43" s="987"/>
      <c r="AC43" s="987"/>
      <c r="AD43" s="987"/>
      <c r="AE43" s="987"/>
      <c r="AF43" s="987"/>
      <c r="AG43" s="987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394" customWidth="1"/>
    <col min="2" max="3" width="11.28515625" style="394" customWidth="1"/>
    <col min="4" max="4" width="11.28515625" style="394" hidden="1" customWidth="1"/>
    <col min="5" max="7" width="11.28515625" style="394" customWidth="1"/>
    <col min="8" max="8" width="11.28515625" style="394" hidden="1" customWidth="1"/>
    <col min="9" max="11" width="11.28515625" style="394" customWidth="1"/>
    <col min="12" max="12" width="11.28515625" style="394" hidden="1" customWidth="1"/>
    <col min="13" max="15" width="11.28515625" style="394" customWidth="1"/>
    <col min="16" max="16" width="11.28515625" style="394" hidden="1" customWidth="1"/>
    <col min="17" max="17" width="11.28515625" style="394" customWidth="1"/>
    <col min="18" max="16384" width="9.140625" style="394"/>
  </cols>
  <sheetData>
    <row r="1" spans="1:33" s="383" customFormat="1" ht="18.75" customHeight="1">
      <c r="B1" s="2596" t="s">
        <v>405</v>
      </c>
      <c r="C1" s="2087"/>
      <c r="D1" s="2087"/>
      <c r="E1" s="2087"/>
      <c r="F1" s="2087"/>
      <c r="J1" s="799" t="s">
        <v>171</v>
      </c>
      <c r="N1" s="2591" t="s">
        <v>78</v>
      </c>
      <c r="O1" s="2591"/>
      <c r="P1" s="2591"/>
      <c r="Q1" s="2591"/>
      <c r="R1" s="984"/>
      <c r="S1" s="984"/>
      <c r="T1" s="984"/>
      <c r="U1" s="984"/>
      <c r="V1" s="984"/>
      <c r="W1" s="984"/>
      <c r="X1" s="984"/>
      <c r="Y1" s="984"/>
      <c r="Z1" s="984"/>
      <c r="AA1" s="984"/>
      <c r="AB1" s="984"/>
      <c r="AC1" s="984"/>
      <c r="AD1" s="984"/>
      <c r="AE1" s="984"/>
      <c r="AF1" s="984"/>
      <c r="AG1" s="984"/>
    </row>
    <row r="2" spans="1:33" s="383" customFormat="1" ht="10.5" customHeight="1">
      <c r="B2" s="2592" t="s">
        <v>1</v>
      </c>
      <c r="C2" s="2094"/>
      <c r="D2" s="2094"/>
      <c r="E2" s="2094"/>
      <c r="F2" s="2094"/>
      <c r="N2" s="2592" t="s">
        <v>2</v>
      </c>
      <c r="O2" s="2593"/>
      <c r="P2" s="2593"/>
      <c r="Q2" s="2593"/>
      <c r="R2" s="984"/>
      <c r="S2" s="984"/>
      <c r="T2" s="984"/>
      <c r="U2" s="984"/>
      <c r="V2" s="984"/>
      <c r="W2" s="984"/>
      <c r="X2" s="984"/>
      <c r="Y2" s="984"/>
      <c r="Z2" s="984"/>
      <c r="AA2" s="984"/>
      <c r="AB2" s="984"/>
      <c r="AC2" s="984"/>
      <c r="AD2" s="984"/>
      <c r="AE2" s="984"/>
      <c r="AF2" s="984"/>
      <c r="AG2" s="984"/>
    </row>
    <row r="3" spans="1:33" s="383" customFormat="1" ht="13.5" customHeight="1">
      <c r="N3" s="383" t="s">
        <v>3</v>
      </c>
      <c r="O3" s="1817" t="s">
        <v>568</v>
      </c>
      <c r="R3" s="984"/>
      <c r="S3" s="984"/>
      <c r="T3" s="984"/>
      <c r="U3" s="984"/>
      <c r="V3" s="984"/>
      <c r="W3" s="984"/>
      <c r="X3" s="984"/>
      <c r="Y3" s="984"/>
      <c r="Z3" s="984"/>
      <c r="AA3" s="984"/>
      <c r="AB3" s="984"/>
      <c r="AC3" s="984"/>
      <c r="AD3" s="984"/>
      <c r="AE3" s="984"/>
      <c r="AF3" s="984"/>
      <c r="AG3" s="984"/>
    </row>
    <row r="4" spans="1:33" s="383" customFormat="1" ht="15" customHeight="1">
      <c r="B4" s="2595" t="s">
        <v>4</v>
      </c>
      <c r="C4" s="2087"/>
      <c r="D4" s="385"/>
      <c r="E4" s="984"/>
      <c r="F4" s="984"/>
      <c r="G4" s="984"/>
      <c r="H4" s="984"/>
      <c r="I4" s="898" t="s">
        <v>5</v>
      </c>
      <c r="J4" s="384"/>
      <c r="K4" s="384"/>
      <c r="L4" s="384"/>
      <c r="O4" s="1192" t="s">
        <v>552</v>
      </c>
      <c r="R4" s="984"/>
      <c r="S4" s="984"/>
      <c r="T4" s="984"/>
      <c r="U4" s="984"/>
      <c r="V4" s="984"/>
      <c r="W4" s="984"/>
      <c r="X4" s="984"/>
      <c r="Y4" s="984"/>
      <c r="Z4" s="984"/>
      <c r="AA4" s="984"/>
      <c r="AB4" s="984"/>
      <c r="AC4" s="984"/>
      <c r="AD4" s="984"/>
      <c r="AE4" s="984"/>
      <c r="AF4" s="984"/>
      <c r="AG4" s="984"/>
    </row>
    <row r="5" spans="1:33" s="383" customFormat="1" ht="9.75" customHeight="1">
      <c r="B5" s="2594" t="s">
        <v>7</v>
      </c>
      <c r="C5" s="2085"/>
      <c r="D5" s="384"/>
      <c r="E5" s="384"/>
      <c r="R5" s="984"/>
      <c r="S5" s="984"/>
      <c r="T5" s="984"/>
      <c r="U5" s="984"/>
      <c r="V5" s="984"/>
      <c r="W5" s="984"/>
      <c r="X5" s="984"/>
      <c r="Y5" s="984"/>
      <c r="Z5" s="984"/>
      <c r="AA5" s="984"/>
      <c r="AB5" s="984"/>
      <c r="AC5" s="984"/>
      <c r="AD5" s="984"/>
      <c r="AE5" s="984"/>
      <c r="AF5" s="984"/>
      <c r="AG5" s="984"/>
    </row>
    <row r="6" spans="1:33" s="383" customFormat="1" ht="12" customHeight="1">
      <c r="A6" s="2602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84"/>
      <c r="S6" s="984"/>
      <c r="T6" s="984"/>
      <c r="U6" s="984"/>
      <c r="V6" s="984"/>
      <c r="W6" s="984"/>
      <c r="X6" s="984"/>
      <c r="Y6" s="984"/>
      <c r="Z6" s="984"/>
      <c r="AA6" s="984"/>
      <c r="AB6" s="984"/>
      <c r="AC6" s="984"/>
      <c r="AD6" s="984"/>
      <c r="AE6" s="984"/>
      <c r="AF6" s="984"/>
      <c r="AG6" s="984"/>
    </row>
    <row r="7" spans="1:33" s="383" customFormat="1" ht="15.75">
      <c r="A7" s="2603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84"/>
      <c r="S7" s="984"/>
      <c r="T7" s="984"/>
      <c r="U7" s="984"/>
      <c r="V7" s="984"/>
      <c r="W7" s="984"/>
      <c r="X7" s="984"/>
      <c r="Y7" s="984"/>
      <c r="Z7" s="984"/>
      <c r="AA7" s="984"/>
      <c r="AB7" s="984"/>
      <c r="AC7" s="984"/>
      <c r="AD7" s="984"/>
      <c r="AE7" s="984"/>
      <c r="AF7" s="984"/>
      <c r="AG7" s="984"/>
    </row>
    <row r="8" spans="1:33" s="383" customFormat="1" ht="9" customHeight="1">
      <c r="A8" s="1255">
        <v>1518</v>
      </c>
      <c r="B8" s="1259">
        <v>1519</v>
      </c>
      <c r="R8" s="984"/>
      <c r="S8" s="984"/>
      <c r="T8" s="984"/>
      <c r="U8" s="984"/>
      <c r="V8" s="984"/>
      <c r="W8" s="984"/>
      <c r="X8" s="984"/>
      <c r="Y8" s="984"/>
      <c r="Z8" s="984"/>
      <c r="AA8" s="984"/>
      <c r="AB8" s="984"/>
      <c r="AC8" s="984"/>
      <c r="AD8" s="984"/>
      <c r="AE8" s="984"/>
      <c r="AF8" s="984"/>
      <c r="AG8" s="984"/>
    </row>
    <row r="9" spans="1:33" s="383" customFormat="1">
      <c r="A9" s="2599" t="s">
        <v>9</v>
      </c>
      <c r="B9" s="2604" t="s">
        <v>10</v>
      </c>
      <c r="C9" s="2605"/>
      <c r="D9" s="2605"/>
      <c r="E9" s="2605"/>
      <c r="F9" s="2605"/>
      <c r="G9" s="2605"/>
      <c r="H9" s="2605"/>
      <c r="I9" s="2606"/>
      <c r="J9" s="2604" t="s">
        <v>11</v>
      </c>
      <c r="K9" s="2605"/>
      <c r="L9" s="2605"/>
      <c r="M9" s="2605"/>
      <c r="N9" s="2605"/>
      <c r="O9" s="2605"/>
      <c r="P9" s="2605"/>
      <c r="Q9" s="2606"/>
      <c r="R9" s="984"/>
      <c r="S9" s="984"/>
      <c r="T9" s="984"/>
      <c r="U9" s="984"/>
      <c r="V9" s="984"/>
      <c r="W9" s="984"/>
      <c r="X9" s="984"/>
      <c r="Y9" s="984"/>
      <c r="Z9" s="984"/>
      <c r="AA9" s="984"/>
      <c r="AB9" s="984"/>
      <c r="AC9" s="984"/>
      <c r="AD9" s="984"/>
      <c r="AE9" s="984"/>
      <c r="AF9" s="984"/>
      <c r="AG9" s="984"/>
    </row>
    <row r="10" spans="1:33" s="383" customFormat="1">
      <c r="A10" s="2600"/>
      <c r="B10" s="2597" t="s">
        <v>539</v>
      </c>
      <c r="C10" s="2598"/>
      <c r="D10" s="2598"/>
      <c r="E10" s="2607"/>
      <c r="F10" s="2597" t="s">
        <v>551</v>
      </c>
      <c r="G10" s="2101"/>
      <c r="H10" s="2101"/>
      <c r="I10" s="2102"/>
      <c r="J10" s="2597" t="s">
        <v>540</v>
      </c>
      <c r="K10" s="2598"/>
      <c r="L10" s="2598"/>
      <c r="M10" s="2607"/>
      <c r="N10" s="2597" t="s">
        <v>551</v>
      </c>
      <c r="O10" s="2101"/>
      <c r="P10" s="2101"/>
      <c r="Q10" s="2102"/>
      <c r="R10" s="984"/>
      <c r="S10" s="984"/>
      <c r="T10" s="984"/>
      <c r="U10" s="984"/>
      <c r="V10" s="984"/>
      <c r="W10" s="984"/>
      <c r="X10" s="984"/>
      <c r="Y10" s="984"/>
      <c r="Z10" s="984"/>
      <c r="AA10" s="984"/>
      <c r="AB10" s="984"/>
      <c r="AC10" s="984"/>
      <c r="AD10" s="984"/>
      <c r="AE10" s="984"/>
      <c r="AF10" s="984"/>
      <c r="AG10" s="984"/>
    </row>
    <row r="11" spans="1:33" s="383" customFormat="1">
      <c r="A11" s="2600"/>
      <c r="B11" s="2597" t="s">
        <v>14</v>
      </c>
      <c r="C11" s="2598"/>
      <c r="E11" s="387">
        <v>7200</v>
      </c>
      <c r="F11" s="2597" t="s">
        <v>14</v>
      </c>
      <c r="G11" s="2598"/>
      <c r="H11" s="386"/>
      <c r="I11" s="387"/>
      <c r="J11" s="2597" t="s">
        <v>14</v>
      </c>
      <c r="K11" s="2598"/>
      <c r="L11" s="386"/>
      <c r="M11" s="387">
        <f>E11</f>
        <v>7200</v>
      </c>
      <c r="N11" s="2597" t="s">
        <v>14</v>
      </c>
      <c r="O11" s="2598"/>
      <c r="P11" s="386"/>
      <c r="Q11" s="387"/>
      <c r="R11" s="984"/>
      <c r="S11" s="984"/>
      <c r="T11" s="984"/>
      <c r="U11" s="984"/>
      <c r="V11" s="984"/>
      <c r="W11" s="984"/>
      <c r="X11" s="984"/>
      <c r="Y11" s="984"/>
      <c r="Z11" s="984"/>
      <c r="AA11" s="984"/>
      <c r="AB11" s="984"/>
      <c r="AC11" s="984"/>
      <c r="AD11" s="984"/>
      <c r="AE11" s="984"/>
      <c r="AF11" s="984"/>
      <c r="AG11" s="984"/>
    </row>
    <row r="12" spans="1:33" s="389" customFormat="1" ht="35.25" customHeight="1">
      <c r="A12" s="2601"/>
      <c r="B12" s="388" t="s">
        <v>16</v>
      </c>
      <c r="C12" s="388" t="s">
        <v>17</v>
      </c>
      <c r="D12" s="388"/>
      <c r="E12" s="388" t="s">
        <v>18</v>
      </c>
      <c r="F12" s="388" t="s">
        <v>16</v>
      </c>
      <c r="G12" s="388" t="s">
        <v>17</v>
      </c>
      <c r="H12" s="388"/>
      <c r="I12" s="388" t="s">
        <v>18</v>
      </c>
      <c r="J12" s="388" t="s">
        <v>16</v>
      </c>
      <c r="K12" s="388" t="s">
        <v>17</v>
      </c>
      <c r="L12" s="388"/>
      <c r="M12" s="388" t="s">
        <v>18</v>
      </c>
      <c r="N12" s="388" t="s">
        <v>16</v>
      </c>
      <c r="O12" s="388" t="s">
        <v>17</v>
      </c>
      <c r="P12" s="388"/>
      <c r="Q12" s="388" t="s">
        <v>18</v>
      </c>
    </row>
    <row r="13" spans="1:33" s="391" customFormat="1" ht="11.25">
      <c r="A13" s="390">
        <v>1</v>
      </c>
      <c r="B13" s="390">
        <v>2</v>
      </c>
      <c r="C13" s="390">
        <v>3</v>
      </c>
      <c r="D13" s="390"/>
      <c r="E13" s="390">
        <v>4</v>
      </c>
      <c r="F13" s="390">
        <v>5</v>
      </c>
      <c r="G13" s="390">
        <v>6</v>
      </c>
      <c r="H13" s="390"/>
      <c r="I13" s="390">
        <v>7</v>
      </c>
      <c r="J13" s="390">
        <v>8</v>
      </c>
      <c r="K13" s="390">
        <v>9</v>
      </c>
      <c r="L13" s="390"/>
      <c r="M13" s="390">
        <v>10</v>
      </c>
      <c r="N13" s="390">
        <v>11</v>
      </c>
      <c r="O13" s="390">
        <v>12</v>
      </c>
      <c r="P13" s="390"/>
      <c r="Q13" s="390">
        <v>13</v>
      </c>
    </row>
    <row r="14" spans="1:33" s="389" customFormat="1" ht="15">
      <c r="A14" s="392">
        <v>0</v>
      </c>
      <c r="B14" s="1117"/>
      <c r="C14" s="1615"/>
      <c r="D14" s="1615"/>
      <c r="E14" s="1783">
        <v>30</v>
      </c>
      <c r="F14" s="1606"/>
      <c r="G14" s="1615"/>
      <c r="H14" s="1615"/>
      <c r="I14" s="1783">
        <v>272</v>
      </c>
      <c r="J14" s="1606"/>
      <c r="K14" s="1615"/>
      <c r="L14" s="1615"/>
      <c r="M14" s="1783">
        <v>0</v>
      </c>
      <c r="N14" s="1606"/>
      <c r="O14" s="1615"/>
      <c r="P14" s="1615"/>
      <c r="Q14" s="1783">
        <v>20</v>
      </c>
    </row>
    <row r="15" spans="1:33" s="1402" customFormat="1" ht="15">
      <c r="A15" s="1401">
        <v>1</v>
      </c>
      <c r="B15" s="1117"/>
      <c r="C15" s="1615"/>
      <c r="D15" s="1615"/>
      <c r="E15" s="1783">
        <v>26</v>
      </c>
      <c r="F15" s="1606"/>
      <c r="G15" s="1615"/>
      <c r="H15" s="1615"/>
      <c r="I15" s="1783">
        <v>253</v>
      </c>
      <c r="J15" s="1606"/>
      <c r="K15" s="1615"/>
      <c r="L15" s="1615"/>
      <c r="M15" s="1783">
        <v>0</v>
      </c>
      <c r="N15" s="1606"/>
      <c r="O15" s="1615"/>
      <c r="P15" s="1615"/>
      <c r="Q15" s="1783">
        <v>24</v>
      </c>
    </row>
    <row r="16" spans="1:33" s="389" customFormat="1" ht="15">
      <c r="A16" s="392">
        <v>2</v>
      </c>
      <c r="B16" s="1117"/>
      <c r="C16" s="1615"/>
      <c r="D16" s="1615"/>
      <c r="E16" s="1783">
        <v>26</v>
      </c>
      <c r="F16" s="1606"/>
      <c r="G16" s="1615"/>
      <c r="H16" s="1615"/>
      <c r="I16" s="1783">
        <v>245</v>
      </c>
      <c r="J16" s="1606"/>
      <c r="K16" s="1615"/>
      <c r="L16" s="1615"/>
      <c r="M16" s="1783">
        <v>0</v>
      </c>
      <c r="N16" s="1606"/>
      <c r="O16" s="1615"/>
      <c r="P16" s="1615"/>
      <c r="Q16" s="1783">
        <v>21</v>
      </c>
    </row>
    <row r="17" spans="1:17" s="389" customFormat="1" ht="15">
      <c r="A17" s="392">
        <v>3</v>
      </c>
      <c r="B17" s="1117"/>
      <c r="C17" s="1615"/>
      <c r="D17" s="1615"/>
      <c r="E17" s="1783">
        <v>25</v>
      </c>
      <c r="F17" s="1606"/>
      <c r="G17" s="1615"/>
      <c r="H17" s="1615"/>
      <c r="I17" s="1783">
        <v>245</v>
      </c>
      <c r="J17" s="1606"/>
      <c r="K17" s="1615"/>
      <c r="L17" s="1615"/>
      <c r="M17" s="1783">
        <v>0</v>
      </c>
      <c r="N17" s="1606"/>
      <c r="O17" s="1615"/>
      <c r="P17" s="1615"/>
      <c r="Q17" s="1783">
        <v>21</v>
      </c>
    </row>
    <row r="18" spans="1:17" s="389" customFormat="1" ht="15">
      <c r="A18" s="392">
        <v>4</v>
      </c>
      <c r="B18" s="1117"/>
      <c r="C18" s="1615"/>
      <c r="D18" s="1615"/>
      <c r="E18" s="1783">
        <v>24</v>
      </c>
      <c r="F18" s="1606"/>
      <c r="G18" s="1615"/>
      <c r="H18" s="1615"/>
      <c r="I18" s="1783">
        <v>264</v>
      </c>
      <c r="J18" s="1606"/>
      <c r="K18" s="1615"/>
      <c r="L18" s="1615"/>
      <c r="M18" s="1783">
        <v>0</v>
      </c>
      <c r="N18" s="1606"/>
      <c r="O18" s="1615"/>
      <c r="P18" s="1615"/>
      <c r="Q18" s="1783">
        <v>20</v>
      </c>
    </row>
    <row r="19" spans="1:17" s="389" customFormat="1" ht="15">
      <c r="A19" s="392">
        <v>5</v>
      </c>
      <c r="B19" s="1117"/>
      <c r="C19" s="1615"/>
      <c r="D19" s="1615"/>
      <c r="E19" s="1783">
        <v>28</v>
      </c>
      <c r="F19" s="1606"/>
      <c r="G19" s="1615"/>
      <c r="H19" s="1615"/>
      <c r="I19" s="1783">
        <v>277</v>
      </c>
      <c r="J19" s="1606"/>
      <c r="K19" s="1615"/>
      <c r="L19" s="1615"/>
      <c r="M19" s="1783">
        <v>0</v>
      </c>
      <c r="N19" s="1606"/>
      <c r="O19" s="1615"/>
      <c r="P19" s="1615"/>
      <c r="Q19" s="1783">
        <v>18</v>
      </c>
    </row>
    <row r="20" spans="1:17" s="389" customFormat="1" ht="15">
      <c r="A20" s="392">
        <v>6</v>
      </c>
      <c r="B20" s="1117"/>
      <c r="C20" s="1615"/>
      <c r="D20" s="1615"/>
      <c r="E20" s="1783">
        <v>39</v>
      </c>
      <c r="F20" s="1606"/>
      <c r="G20" s="1615"/>
      <c r="H20" s="1615"/>
      <c r="I20" s="1783">
        <v>303</v>
      </c>
      <c r="J20" s="1606"/>
      <c r="K20" s="1615"/>
      <c r="L20" s="1615"/>
      <c r="M20" s="1783">
        <v>0</v>
      </c>
      <c r="N20" s="1606"/>
      <c r="O20" s="1615"/>
      <c r="P20" s="1615"/>
      <c r="Q20" s="1783">
        <v>20</v>
      </c>
    </row>
    <row r="21" spans="1:17" s="389" customFormat="1" ht="15">
      <c r="A21" s="392">
        <v>7</v>
      </c>
      <c r="B21" s="1117"/>
      <c r="C21" s="1615"/>
      <c r="D21" s="1615"/>
      <c r="E21" s="1783">
        <v>38</v>
      </c>
      <c r="F21" s="1606"/>
      <c r="G21" s="1615"/>
      <c r="H21" s="1615"/>
      <c r="I21" s="1783">
        <v>410</v>
      </c>
      <c r="J21" s="1606"/>
      <c r="K21" s="1615"/>
      <c r="L21" s="1615"/>
      <c r="M21" s="1783">
        <v>0</v>
      </c>
      <c r="N21" s="1606"/>
      <c r="O21" s="1615"/>
      <c r="P21" s="1615"/>
      <c r="Q21" s="1783">
        <v>23</v>
      </c>
    </row>
    <row r="22" spans="1:17" s="389" customFormat="1" ht="15">
      <c r="A22" s="392">
        <v>8</v>
      </c>
      <c r="B22" s="1117"/>
      <c r="C22" s="1615"/>
      <c r="D22" s="1615"/>
      <c r="E22" s="1783">
        <v>40</v>
      </c>
      <c r="F22" s="1606"/>
      <c r="G22" s="1615"/>
      <c r="H22" s="1615"/>
      <c r="I22" s="1783">
        <v>506</v>
      </c>
      <c r="J22" s="1606"/>
      <c r="K22" s="1615"/>
      <c r="L22" s="1615"/>
      <c r="M22" s="1783">
        <v>0</v>
      </c>
      <c r="N22" s="1606"/>
      <c r="O22" s="1615"/>
      <c r="P22" s="1615"/>
      <c r="Q22" s="1783">
        <v>36</v>
      </c>
    </row>
    <row r="23" spans="1:17" s="389" customFormat="1" ht="15">
      <c r="A23" s="392">
        <v>9</v>
      </c>
      <c r="B23" s="1117"/>
      <c r="C23" s="1615"/>
      <c r="D23" s="1615"/>
      <c r="E23" s="1783">
        <v>46</v>
      </c>
      <c r="F23" s="1606"/>
      <c r="G23" s="1615"/>
      <c r="H23" s="1615"/>
      <c r="I23" s="1783">
        <v>572</v>
      </c>
      <c r="J23" s="1606"/>
      <c r="K23" s="1615"/>
      <c r="L23" s="1615"/>
      <c r="M23" s="1783">
        <v>0</v>
      </c>
      <c r="N23" s="1606"/>
      <c r="O23" s="1615"/>
      <c r="P23" s="1615"/>
      <c r="Q23" s="1783">
        <v>41</v>
      </c>
    </row>
    <row r="24" spans="1:17" s="389" customFormat="1" ht="15">
      <c r="A24" s="392">
        <v>10</v>
      </c>
      <c r="B24" s="1117"/>
      <c r="C24" s="1615"/>
      <c r="D24" s="1615"/>
      <c r="E24" s="1783">
        <v>49</v>
      </c>
      <c r="F24" s="1606"/>
      <c r="G24" s="1615"/>
      <c r="H24" s="1615"/>
      <c r="I24" s="1783">
        <v>598</v>
      </c>
      <c r="J24" s="1606"/>
      <c r="K24" s="1615"/>
      <c r="L24" s="1615"/>
      <c r="M24" s="1783">
        <v>0</v>
      </c>
      <c r="N24" s="1606"/>
      <c r="O24" s="1615"/>
      <c r="P24" s="1615"/>
      <c r="Q24" s="1783">
        <v>45</v>
      </c>
    </row>
    <row r="25" spans="1:17" s="389" customFormat="1" ht="15">
      <c r="A25" s="392">
        <v>11</v>
      </c>
      <c r="B25" s="1117"/>
      <c r="C25" s="1615"/>
      <c r="D25" s="1615"/>
      <c r="E25" s="1783">
        <v>48</v>
      </c>
      <c r="F25" s="1606"/>
      <c r="G25" s="1615"/>
      <c r="H25" s="1615"/>
      <c r="I25" s="1783">
        <v>584</v>
      </c>
      <c r="J25" s="1606"/>
      <c r="K25" s="1615"/>
      <c r="L25" s="1615"/>
      <c r="M25" s="1783">
        <v>0</v>
      </c>
      <c r="N25" s="1606"/>
      <c r="O25" s="1615"/>
      <c r="P25" s="1615"/>
      <c r="Q25" s="1783">
        <v>46</v>
      </c>
    </row>
    <row r="26" spans="1:17" s="389" customFormat="1" ht="15">
      <c r="A26" s="392">
        <v>12</v>
      </c>
      <c r="B26" s="1117"/>
      <c r="C26" s="1615"/>
      <c r="D26" s="1615"/>
      <c r="E26" s="1783">
        <v>54</v>
      </c>
      <c r="F26" s="1606"/>
      <c r="G26" s="1615"/>
      <c r="H26" s="1615"/>
      <c r="I26" s="1783">
        <v>577</v>
      </c>
      <c r="J26" s="1606"/>
      <c r="K26" s="1615"/>
      <c r="L26" s="1615"/>
      <c r="M26" s="1783">
        <v>0</v>
      </c>
      <c r="N26" s="1606"/>
      <c r="O26" s="1615"/>
      <c r="P26" s="1615"/>
      <c r="Q26" s="1783">
        <v>42</v>
      </c>
    </row>
    <row r="27" spans="1:17" s="389" customFormat="1" ht="15">
      <c r="A27" s="392">
        <v>13</v>
      </c>
      <c r="B27" s="1117"/>
      <c r="C27" s="1615"/>
      <c r="D27" s="1615"/>
      <c r="E27" s="1783">
        <v>48</v>
      </c>
      <c r="F27" s="1606"/>
      <c r="G27" s="1615"/>
      <c r="H27" s="1615"/>
      <c r="I27" s="1783">
        <v>572</v>
      </c>
      <c r="J27" s="1606"/>
      <c r="K27" s="1615"/>
      <c r="L27" s="1615"/>
      <c r="M27" s="1783">
        <v>0</v>
      </c>
      <c r="N27" s="1606"/>
      <c r="O27" s="1615"/>
      <c r="P27" s="1615"/>
      <c r="Q27" s="1783">
        <v>42</v>
      </c>
    </row>
    <row r="28" spans="1:17" s="389" customFormat="1" ht="15">
      <c r="A28" s="392">
        <v>14</v>
      </c>
      <c r="B28" s="1117"/>
      <c r="C28" s="1615"/>
      <c r="D28" s="1615"/>
      <c r="E28" s="1783">
        <v>53</v>
      </c>
      <c r="F28" s="1606"/>
      <c r="G28" s="1615"/>
      <c r="H28" s="1615"/>
      <c r="I28" s="1783">
        <v>553</v>
      </c>
      <c r="J28" s="1606"/>
      <c r="K28" s="1615"/>
      <c r="L28" s="1615"/>
      <c r="M28" s="1783">
        <v>0</v>
      </c>
      <c r="N28" s="1606"/>
      <c r="O28" s="1615"/>
      <c r="P28" s="1615"/>
      <c r="Q28" s="1783">
        <v>38</v>
      </c>
    </row>
    <row r="29" spans="1:17" s="389" customFormat="1" ht="15">
      <c r="A29" s="392">
        <v>15</v>
      </c>
      <c r="B29" s="1117"/>
      <c r="C29" s="1615"/>
      <c r="D29" s="1615"/>
      <c r="E29" s="1783">
        <v>52</v>
      </c>
      <c r="F29" s="1606"/>
      <c r="G29" s="1615"/>
      <c r="H29" s="1615"/>
      <c r="I29" s="1783">
        <v>588</v>
      </c>
      <c r="J29" s="1606"/>
      <c r="K29" s="1615"/>
      <c r="L29" s="1615"/>
      <c r="M29" s="1783">
        <v>0</v>
      </c>
      <c r="N29" s="1606"/>
      <c r="O29" s="1615"/>
      <c r="P29" s="1615"/>
      <c r="Q29" s="1783">
        <v>40</v>
      </c>
    </row>
    <row r="30" spans="1:17" s="389" customFormat="1" ht="15">
      <c r="A30" s="392">
        <v>16</v>
      </c>
      <c r="B30" s="1117"/>
      <c r="C30" s="1615"/>
      <c r="D30" s="1615"/>
      <c r="E30" s="1783">
        <v>55</v>
      </c>
      <c r="F30" s="1606"/>
      <c r="G30" s="1615"/>
      <c r="H30" s="1615"/>
      <c r="I30" s="1783">
        <v>584</v>
      </c>
      <c r="J30" s="1606"/>
      <c r="K30" s="1615"/>
      <c r="L30" s="1615"/>
      <c r="M30" s="1783">
        <v>0</v>
      </c>
      <c r="N30" s="1606"/>
      <c r="O30" s="1615"/>
      <c r="P30" s="1615"/>
      <c r="Q30" s="1783">
        <v>32</v>
      </c>
    </row>
    <row r="31" spans="1:17" s="393" customFormat="1" ht="15">
      <c r="A31" s="392">
        <v>17</v>
      </c>
      <c r="B31" s="1117"/>
      <c r="C31" s="1615"/>
      <c r="D31" s="1615"/>
      <c r="E31" s="1783">
        <v>62</v>
      </c>
      <c r="F31" s="1606"/>
      <c r="G31" s="1615"/>
      <c r="H31" s="1615"/>
      <c r="I31" s="1783">
        <v>510</v>
      </c>
      <c r="J31" s="1606"/>
      <c r="K31" s="1615"/>
      <c r="L31" s="1615"/>
      <c r="M31" s="1783">
        <v>0</v>
      </c>
      <c r="N31" s="1606"/>
      <c r="O31" s="1615"/>
      <c r="P31" s="1615"/>
      <c r="Q31" s="1783">
        <v>26</v>
      </c>
    </row>
    <row r="32" spans="1:17" s="393" customFormat="1" ht="15">
      <c r="A32" s="392">
        <v>18</v>
      </c>
      <c r="B32" s="1117"/>
      <c r="C32" s="1615"/>
      <c r="D32" s="1615"/>
      <c r="E32" s="1783">
        <v>67</v>
      </c>
      <c r="F32" s="1606"/>
      <c r="G32" s="1615"/>
      <c r="H32" s="1615"/>
      <c r="I32" s="1783">
        <v>469</v>
      </c>
      <c r="J32" s="1606"/>
      <c r="K32" s="1615"/>
      <c r="L32" s="1615"/>
      <c r="M32" s="1783">
        <v>0</v>
      </c>
      <c r="N32" s="1606"/>
      <c r="O32" s="1615"/>
      <c r="P32" s="1615"/>
      <c r="Q32" s="1783">
        <v>21</v>
      </c>
    </row>
    <row r="33" spans="1:33" s="393" customFormat="1" ht="15">
      <c r="A33" s="392">
        <v>19</v>
      </c>
      <c r="B33" s="1117"/>
      <c r="C33" s="1615"/>
      <c r="D33" s="1615"/>
      <c r="E33" s="1783">
        <v>73</v>
      </c>
      <c r="F33" s="1606"/>
      <c r="G33" s="1615"/>
      <c r="H33" s="1615"/>
      <c r="I33" s="1783">
        <v>446</v>
      </c>
      <c r="J33" s="1606"/>
      <c r="K33" s="1615"/>
      <c r="L33" s="1615"/>
      <c r="M33" s="1783">
        <v>0</v>
      </c>
      <c r="N33" s="1606"/>
      <c r="O33" s="1615"/>
      <c r="P33" s="1615"/>
      <c r="Q33" s="1783">
        <v>26</v>
      </c>
    </row>
    <row r="34" spans="1:33" s="393" customFormat="1" ht="15">
      <c r="A34" s="392">
        <v>20</v>
      </c>
      <c r="B34" s="1117"/>
      <c r="C34" s="1615"/>
      <c r="D34" s="1615"/>
      <c r="E34" s="1783">
        <v>72</v>
      </c>
      <c r="F34" s="1606"/>
      <c r="G34" s="1615"/>
      <c r="H34" s="1615"/>
      <c r="I34" s="1783">
        <v>416</v>
      </c>
      <c r="J34" s="1606"/>
      <c r="K34" s="1615"/>
      <c r="L34" s="1615"/>
      <c r="M34" s="1783">
        <v>0</v>
      </c>
      <c r="N34" s="1606"/>
      <c r="O34" s="1615"/>
      <c r="P34" s="1615"/>
      <c r="Q34" s="1783">
        <v>29</v>
      </c>
    </row>
    <row r="35" spans="1:33" s="393" customFormat="1" ht="15">
      <c r="A35" s="392">
        <v>21</v>
      </c>
      <c r="B35" s="1117"/>
      <c r="C35" s="1615"/>
      <c r="D35" s="1615"/>
      <c r="E35" s="1783">
        <v>66</v>
      </c>
      <c r="F35" s="1606"/>
      <c r="G35" s="1615"/>
      <c r="H35" s="1615"/>
      <c r="I35" s="1783">
        <v>378</v>
      </c>
      <c r="J35" s="1606"/>
      <c r="K35" s="1615"/>
      <c r="L35" s="1615"/>
      <c r="M35" s="1783">
        <v>0</v>
      </c>
      <c r="N35" s="1606"/>
      <c r="O35" s="1615"/>
      <c r="P35" s="1615"/>
      <c r="Q35" s="1783">
        <v>17</v>
      </c>
    </row>
    <row r="36" spans="1:33" s="393" customFormat="1" ht="15">
      <c r="A36" s="392">
        <v>22</v>
      </c>
      <c r="B36" s="1117"/>
      <c r="C36" s="1615"/>
      <c r="D36" s="1615"/>
      <c r="E36" s="1783">
        <v>59</v>
      </c>
      <c r="F36" s="1606"/>
      <c r="G36" s="1615"/>
      <c r="H36" s="1615"/>
      <c r="I36" s="1783">
        <v>340</v>
      </c>
      <c r="J36" s="1606"/>
      <c r="K36" s="1615"/>
      <c r="L36" s="1615"/>
      <c r="M36" s="1783">
        <v>0</v>
      </c>
      <c r="N36" s="1606"/>
      <c r="O36" s="1615"/>
      <c r="P36" s="1615"/>
      <c r="Q36" s="1783">
        <v>20</v>
      </c>
    </row>
    <row r="37" spans="1:33" s="393" customFormat="1" ht="15">
      <c r="A37" s="392">
        <v>23</v>
      </c>
      <c r="B37" s="1117"/>
      <c r="C37" s="1615"/>
      <c r="D37" s="1615"/>
      <c r="E37" s="1783">
        <v>39</v>
      </c>
      <c r="F37" s="1606"/>
      <c r="G37" s="1615"/>
      <c r="H37" s="1615"/>
      <c r="I37" s="1783">
        <v>305</v>
      </c>
      <c r="J37" s="1606"/>
      <c r="K37" s="1615"/>
      <c r="L37" s="1615"/>
      <c r="M37" s="1783">
        <v>0</v>
      </c>
      <c r="N37" s="1606"/>
      <c r="O37" s="1615"/>
      <c r="P37" s="1615"/>
      <c r="Q37" s="1783">
        <v>18</v>
      </c>
    </row>
    <row r="38" spans="1:33" s="393" customFormat="1" ht="15">
      <c r="A38" s="392" t="s">
        <v>19</v>
      </c>
      <c r="B38" s="1159"/>
      <c r="C38" s="1616"/>
      <c r="D38" s="1616"/>
      <c r="E38" s="1617">
        <f>SUM(E14:E37)</f>
        <v>1119</v>
      </c>
      <c r="F38" s="1616"/>
      <c r="G38" s="1616"/>
      <c r="H38" s="1616"/>
      <c r="I38" s="1617">
        <f>SUM(I14:I37)</f>
        <v>10267</v>
      </c>
      <c r="J38" s="1616"/>
      <c r="K38" s="1616"/>
      <c r="L38" s="1616"/>
      <c r="M38" s="1617">
        <f>SUM(M14:M37)</f>
        <v>0</v>
      </c>
      <c r="N38" s="1616"/>
      <c r="O38" s="1616"/>
      <c r="P38" s="1616"/>
      <c r="Q38" s="1617">
        <f>SUM(Q14:Q37)</f>
        <v>686</v>
      </c>
    </row>
    <row r="39" spans="1:33" s="383" customFormat="1" ht="12.75" customHeight="1">
      <c r="A39" s="383" t="s">
        <v>20</v>
      </c>
      <c r="R39" s="984"/>
      <c r="S39" s="984"/>
      <c r="T39" s="984"/>
      <c r="U39" s="984"/>
      <c r="V39" s="984"/>
      <c r="W39" s="984"/>
      <c r="X39" s="984"/>
      <c r="Y39" s="984"/>
      <c r="Z39" s="984"/>
      <c r="AA39" s="984"/>
      <c r="AB39" s="984"/>
      <c r="AC39" s="984"/>
      <c r="AD39" s="984"/>
      <c r="AE39" s="984"/>
      <c r="AF39" s="984"/>
      <c r="AG39" s="984"/>
    </row>
    <row r="40" spans="1:33" s="383" customFormat="1" ht="12.75" customHeight="1">
      <c r="A40" s="383" t="s">
        <v>21</v>
      </c>
      <c r="R40" s="984"/>
      <c r="S40" s="984"/>
      <c r="T40" s="984"/>
      <c r="U40" s="984"/>
      <c r="V40" s="984"/>
      <c r="W40" s="984"/>
      <c r="X40" s="984"/>
      <c r="Y40" s="984"/>
      <c r="Z40" s="984"/>
      <c r="AA40" s="984"/>
      <c r="AB40" s="984"/>
      <c r="AC40" s="984"/>
      <c r="AD40" s="984"/>
      <c r="AE40" s="984"/>
      <c r="AF40" s="984"/>
      <c r="AG40" s="984"/>
    </row>
    <row r="41" spans="1:33">
      <c r="A41" s="383" t="s">
        <v>563</v>
      </c>
      <c r="K41" s="383"/>
      <c r="L41" s="383"/>
      <c r="M41" s="383"/>
      <c r="N41" s="383"/>
      <c r="O41" s="383"/>
      <c r="P41" s="383"/>
      <c r="Q41" s="383"/>
      <c r="R41" s="985"/>
      <c r="S41" s="985"/>
      <c r="T41" s="985"/>
      <c r="U41" s="985"/>
      <c r="V41" s="985"/>
      <c r="W41" s="985"/>
      <c r="X41" s="985"/>
      <c r="Y41" s="985"/>
      <c r="Z41" s="985"/>
      <c r="AA41" s="985"/>
      <c r="AB41" s="985"/>
      <c r="AC41" s="985"/>
      <c r="AD41" s="985"/>
      <c r="AE41" s="985"/>
      <c r="AF41" s="985"/>
      <c r="AG41" s="985"/>
    </row>
    <row r="42" spans="1:33">
      <c r="A42" s="383" t="s">
        <v>23</v>
      </c>
      <c r="R42" s="985"/>
      <c r="S42" s="985"/>
      <c r="T42" s="985"/>
      <c r="U42" s="985"/>
      <c r="V42" s="985"/>
      <c r="W42" s="985"/>
      <c r="X42" s="985"/>
      <c r="Y42" s="985"/>
      <c r="Z42" s="985"/>
      <c r="AA42" s="985"/>
      <c r="AB42" s="985"/>
      <c r="AC42" s="985"/>
      <c r="AD42" s="985"/>
      <c r="AE42" s="985"/>
      <c r="AF42" s="985"/>
      <c r="AG42" s="985"/>
    </row>
    <row r="43" spans="1:33">
      <c r="R43" s="985"/>
      <c r="S43" s="985"/>
      <c r="T43" s="985"/>
      <c r="U43" s="985"/>
      <c r="V43" s="985"/>
      <c r="W43" s="985"/>
      <c r="X43" s="985"/>
      <c r="Y43" s="985"/>
      <c r="Z43" s="985"/>
      <c r="AA43" s="985"/>
      <c r="AB43" s="985"/>
      <c r="AC43" s="985"/>
      <c r="AD43" s="985"/>
      <c r="AE43" s="985"/>
      <c r="AF43" s="985"/>
      <c r="AG43" s="985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>
      <c r="B1" s="2619" t="s">
        <v>405</v>
      </c>
      <c r="C1" s="2087"/>
      <c r="D1" s="2087"/>
      <c r="E1" s="2087"/>
      <c r="F1" s="2087"/>
      <c r="J1" s="799" t="s">
        <v>171</v>
      </c>
      <c r="N1" s="2613" t="s">
        <v>567</v>
      </c>
      <c r="O1" s="2613"/>
      <c r="P1" s="2613"/>
      <c r="Q1" s="2613"/>
      <c r="R1" s="982"/>
      <c r="S1" s="982"/>
      <c r="T1" s="982"/>
      <c r="U1" s="982"/>
      <c r="V1" s="982"/>
      <c r="W1" s="982"/>
      <c r="X1" s="982"/>
      <c r="Y1" s="982"/>
      <c r="Z1" s="982"/>
      <c r="AA1" s="982"/>
      <c r="AB1" s="982"/>
      <c r="AC1" s="982"/>
      <c r="AD1" s="982"/>
      <c r="AE1" s="982"/>
      <c r="AF1" s="982"/>
      <c r="AG1" s="982"/>
    </row>
    <row r="2" spans="1:33" s="395" customFormat="1" ht="10.5" customHeight="1">
      <c r="B2" s="2614" t="s">
        <v>1</v>
      </c>
      <c r="C2" s="2094"/>
      <c r="D2" s="2094"/>
      <c r="E2" s="2094"/>
      <c r="F2" s="2094"/>
      <c r="N2" s="2614" t="s">
        <v>2</v>
      </c>
      <c r="O2" s="2615"/>
      <c r="P2" s="2615"/>
      <c r="Q2" s="2615"/>
      <c r="R2" s="982"/>
      <c r="S2" s="982"/>
      <c r="T2" s="982"/>
      <c r="U2" s="982"/>
      <c r="V2" s="982"/>
      <c r="W2" s="982"/>
      <c r="X2" s="982"/>
      <c r="Y2" s="982"/>
      <c r="Z2" s="982"/>
      <c r="AA2" s="982"/>
      <c r="AB2" s="982"/>
      <c r="AC2" s="982"/>
      <c r="AD2" s="982"/>
      <c r="AE2" s="982"/>
      <c r="AF2" s="982"/>
      <c r="AG2" s="982"/>
    </row>
    <row r="3" spans="1:33" s="395" customFormat="1" ht="13.5" customHeight="1">
      <c r="N3" s="397" t="s">
        <v>3</v>
      </c>
      <c r="O3" s="1817" t="s">
        <v>568</v>
      </c>
      <c r="P3" s="1817"/>
      <c r="Q3" s="1817"/>
      <c r="R3" s="982"/>
      <c r="S3" s="982"/>
      <c r="T3" s="982"/>
      <c r="U3" s="982"/>
      <c r="V3" s="982"/>
      <c r="W3" s="982"/>
      <c r="X3" s="982"/>
      <c r="Y3" s="982"/>
      <c r="Z3" s="982"/>
      <c r="AA3" s="982"/>
      <c r="AB3" s="982"/>
      <c r="AC3" s="982"/>
      <c r="AD3" s="982"/>
      <c r="AE3" s="982"/>
      <c r="AF3" s="982"/>
      <c r="AG3" s="982"/>
    </row>
    <row r="4" spans="1:33" s="395" customFormat="1" ht="15" customHeight="1">
      <c r="B4" s="2618" t="s">
        <v>4</v>
      </c>
      <c r="C4" s="2087"/>
      <c r="D4" s="397"/>
      <c r="E4" s="982"/>
      <c r="F4" s="982"/>
      <c r="G4" s="982"/>
      <c r="H4" s="982"/>
      <c r="I4" s="899" t="s">
        <v>5</v>
      </c>
      <c r="J4" s="396"/>
      <c r="K4" s="396"/>
      <c r="L4" s="396"/>
      <c r="N4" s="397"/>
      <c r="O4" s="1191" t="s">
        <v>90</v>
      </c>
      <c r="Q4" s="1816" t="s">
        <v>566</v>
      </c>
      <c r="R4" s="982"/>
      <c r="S4" s="982"/>
      <c r="T4" s="982"/>
      <c r="U4" s="982"/>
      <c r="V4" s="982"/>
      <c r="W4" s="982"/>
      <c r="X4" s="982"/>
      <c r="Y4" s="982"/>
      <c r="Z4" s="982"/>
      <c r="AA4" s="982"/>
      <c r="AB4" s="982"/>
      <c r="AC4" s="982"/>
      <c r="AD4" s="982"/>
      <c r="AE4" s="982"/>
      <c r="AF4" s="982"/>
      <c r="AG4" s="982"/>
    </row>
    <row r="5" spans="1:33" s="395" customFormat="1" ht="9.75" customHeight="1">
      <c r="B5" s="2624" t="s">
        <v>7</v>
      </c>
      <c r="C5" s="2085"/>
      <c r="D5" s="396"/>
      <c r="E5" s="396"/>
      <c r="R5" s="982"/>
      <c r="S5" s="982"/>
      <c r="T5" s="982"/>
      <c r="U5" s="982"/>
      <c r="V5" s="982"/>
      <c r="W5" s="982"/>
      <c r="X5" s="982"/>
      <c r="Y5" s="982"/>
      <c r="Z5" s="982"/>
      <c r="AA5" s="982"/>
      <c r="AB5" s="982"/>
      <c r="AC5" s="982"/>
      <c r="AD5" s="982"/>
      <c r="AE5" s="982"/>
      <c r="AF5" s="982"/>
      <c r="AG5" s="982"/>
    </row>
    <row r="6" spans="1:33" s="395" customFormat="1" ht="12" customHeight="1">
      <c r="A6" s="2616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82"/>
      <c r="S6" s="982"/>
      <c r="T6" s="982"/>
      <c r="U6" s="982"/>
      <c r="V6" s="982"/>
      <c r="W6" s="982"/>
      <c r="X6" s="982"/>
      <c r="Y6" s="982"/>
      <c r="Z6" s="982"/>
      <c r="AA6" s="982"/>
      <c r="AB6" s="982"/>
      <c r="AC6" s="982"/>
      <c r="AD6" s="982"/>
      <c r="AE6" s="982"/>
      <c r="AF6" s="982"/>
      <c r="AG6" s="982"/>
    </row>
    <row r="7" spans="1:33" s="395" customFormat="1" ht="15.75">
      <c r="A7" s="2617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82"/>
      <c r="S7" s="982"/>
      <c r="T7" s="982"/>
      <c r="U7" s="982"/>
      <c r="V7" s="982"/>
      <c r="W7" s="982"/>
      <c r="X7" s="982"/>
      <c r="Y7" s="982"/>
      <c r="Z7" s="982"/>
      <c r="AA7" s="982"/>
      <c r="AB7" s="982"/>
      <c r="AC7" s="982"/>
      <c r="AD7" s="982"/>
      <c r="AE7" s="982"/>
      <c r="AF7" s="982"/>
      <c r="AG7" s="982"/>
    </row>
    <row r="8" spans="1:33" s="395" customFormat="1" ht="9" customHeight="1">
      <c r="A8" s="1255">
        <v>1525</v>
      </c>
      <c r="B8" s="1258"/>
      <c r="R8" s="982"/>
      <c r="S8" s="982"/>
      <c r="T8" s="982"/>
      <c r="U8" s="982"/>
      <c r="V8" s="982"/>
      <c r="W8" s="982"/>
      <c r="X8" s="982"/>
      <c r="Y8" s="982"/>
      <c r="Z8" s="982"/>
      <c r="AA8" s="982"/>
      <c r="AB8" s="982"/>
      <c r="AC8" s="982"/>
      <c r="AD8" s="982"/>
      <c r="AE8" s="982"/>
      <c r="AF8" s="982"/>
      <c r="AG8" s="982"/>
    </row>
    <row r="9" spans="1:33" s="395" customFormat="1">
      <c r="A9" s="2620" t="s">
        <v>9</v>
      </c>
      <c r="B9" s="2610" t="s">
        <v>10</v>
      </c>
      <c r="C9" s="2611"/>
      <c r="D9" s="2611"/>
      <c r="E9" s="2611"/>
      <c r="F9" s="2611"/>
      <c r="G9" s="2611"/>
      <c r="H9" s="2611"/>
      <c r="I9" s="2612"/>
      <c r="J9" s="2610" t="s">
        <v>11</v>
      </c>
      <c r="K9" s="2611"/>
      <c r="L9" s="2611"/>
      <c r="M9" s="2611"/>
      <c r="N9" s="2611"/>
      <c r="O9" s="2611"/>
      <c r="P9" s="2611"/>
      <c r="Q9" s="2612"/>
      <c r="R9" s="982"/>
      <c r="S9" s="982"/>
      <c r="T9" s="982"/>
      <c r="U9" s="982"/>
      <c r="V9" s="982"/>
      <c r="W9" s="982"/>
      <c r="X9" s="982"/>
      <c r="Y9" s="982"/>
      <c r="Z9" s="982"/>
      <c r="AA9" s="982"/>
      <c r="AB9" s="982"/>
      <c r="AC9" s="982"/>
      <c r="AD9" s="982"/>
      <c r="AE9" s="982"/>
      <c r="AF9" s="982"/>
      <c r="AG9" s="982"/>
    </row>
    <row r="10" spans="1:33" s="395" customFormat="1">
      <c r="A10" s="2621"/>
      <c r="B10" s="2608" t="s">
        <v>91</v>
      </c>
      <c r="C10" s="2609"/>
      <c r="D10" s="2609"/>
      <c r="E10" s="2623"/>
      <c r="F10" s="2608" t="s">
        <v>565</v>
      </c>
      <c r="G10" s="2101"/>
      <c r="H10" s="2101"/>
      <c r="I10" s="2102"/>
      <c r="J10" s="2608" t="s">
        <v>91</v>
      </c>
      <c r="K10" s="2609"/>
      <c r="L10" s="2609"/>
      <c r="M10" s="2623"/>
      <c r="N10" s="2608" t="s">
        <v>565</v>
      </c>
      <c r="O10" s="2101"/>
      <c r="P10" s="2101"/>
      <c r="Q10" s="2102"/>
      <c r="R10" s="982"/>
      <c r="S10" s="982"/>
      <c r="T10" s="982"/>
      <c r="U10" s="982"/>
      <c r="V10" s="982"/>
      <c r="W10" s="982"/>
      <c r="X10" s="982"/>
      <c r="Y10" s="982"/>
      <c r="Z10" s="982"/>
      <c r="AA10" s="982"/>
      <c r="AB10" s="982"/>
      <c r="AC10" s="982"/>
      <c r="AD10" s="982"/>
      <c r="AE10" s="982"/>
      <c r="AF10" s="982"/>
      <c r="AG10" s="982"/>
    </row>
    <row r="11" spans="1:33" s="395" customFormat="1">
      <c r="A11" s="2621"/>
      <c r="B11" s="2608" t="s">
        <v>14</v>
      </c>
      <c r="C11" s="2609"/>
      <c r="E11" s="399">
        <v>7200</v>
      </c>
      <c r="F11" s="2608" t="s">
        <v>14</v>
      </c>
      <c r="G11" s="2609"/>
      <c r="H11" s="398"/>
      <c r="I11" s="399">
        <v>0</v>
      </c>
      <c r="J11" s="2608" t="s">
        <v>14</v>
      </c>
      <c r="K11" s="2609"/>
      <c r="L11" s="398"/>
      <c r="M11" s="399">
        <f>E11</f>
        <v>7200</v>
      </c>
      <c r="N11" s="2608" t="s">
        <v>14</v>
      </c>
      <c r="O11" s="2609"/>
      <c r="P11" s="398"/>
      <c r="Q11" s="399">
        <f>I11</f>
        <v>0</v>
      </c>
      <c r="R11" s="982"/>
      <c r="S11" s="982"/>
      <c r="T11" s="982"/>
      <c r="U11" s="982"/>
      <c r="V11" s="982"/>
      <c r="W11" s="982"/>
      <c r="X11" s="982"/>
      <c r="Y11" s="982"/>
      <c r="Z11" s="982"/>
      <c r="AA11" s="982"/>
      <c r="AB11" s="982"/>
      <c r="AC11" s="982"/>
      <c r="AD11" s="982"/>
      <c r="AE11" s="982"/>
      <c r="AF11" s="982"/>
      <c r="AG11" s="982"/>
    </row>
    <row r="12" spans="1:33" s="401" customFormat="1" ht="35.25" customHeight="1">
      <c r="A12" s="2622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>
      <c r="A14" s="404">
        <v>0</v>
      </c>
      <c r="B14" s="1117"/>
      <c r="C14" s="1618"/>
      <c r="D14" s="1618"/>
      <c r="E14" s="1783">
        <v>172</v>
      </c>
      <c r="F14" s="1618"/>
      <c r="G14" s="1618"/>
      <c r="H14" s="1618"/>
      <c r="I14" s="1618">
        <v>1192.32</v>
      </c>
      <c r="J14" s="1606"/>
      <c r="K14" s="1618"/>
      <c r="L14" s="1618"/>
      <c r="M14" s="1783">
        <v>22</v>
      </c>
      <c r="N14" s="1618"/>
      <c r="O14" s="1104"/>
      <c r="P14" s="1104"/>
      <c r="Q14" s="1104"/>
    </row>
    <row r="15" spans="1:33" s="1400" customFormat="1" ht="15">
      <c r="A15" s="1398">
        <v>1</v>
      </c>
      <c r="B15" s="1117"/>
      <c r="C15" s="1618"/>
      <c r="D15" s="1618"/>
      <c r="E15" s="1783">
        <v>169</v>
      </c>
      <c r="F15" s="1618"/>
      <c r="G15" s="1618"/>
      <c r="H15" s="1618"/>
      <c r="I15" s="1783">
        <v>895.68000000000006</v>
      </c>
      <c r="J15" s="1606"/>
      <c r="K15" s="1618"/>
      <c r="L15" s="1618"/>
      <c r="M15" s="1783">
        <v>23</v>
      </c>
      <c r="N15" s="1618"/>
      <c r="O15" s="1399"/>
      <c r="P15" s="1399"/>
      <c r="Q15" s="1783"/>
    </row>
    <row r="16" spans="1:33" s="401" customFormat="1" ht="15">
      <c r="A16" s="404">
        <v>2</v>
      </c>
      <c r="B16" s="1117"/>
      <c r="C16" s="1618"/>
      <c r="D16" s="1618"/>
      <c r="E16" s="1783">
        <v>160</v>
      </c>
      <c r="F16" s="1618"/>
      <c r="G16" s="1618"/>
      <c r="H16" s="1618"/>
      <c r="I16" s="1783">
        <v>920.16</v>
      </c>
      <c r="J16" s="1606"/>
      <c r="K16" s="1618"/>
      <c r="L16" s="1618"/>
      <c r="M16" s="1783">
        <v>22</v>
      </c>
      <c r="N16" s="1618"/>
      <c r="O16" s="1104"/>
      <c r="P16" s="1104"/>
      <c r="Q16" s="1783"/>
    </row>
    <row r="17" spans="1:17" s="401" customFormat="1" ht="15">
      <c r="A17" s="404">
        <v>3</v>
      </c>
      <c r="B17" s="1117"/>
      <c r="C17" s="1618"/>
      <c r="D17" s="1618"/>
      <c r="E17" s="1783">
        <v>157</v>
      </c>
      <c r="F17" s="1618"/>
      <c r="G17" s="1618"/>
      <c r="H17" s="1618"/>
      <c r="I17" s="1783">
        <v>857.52</v>
      </c>
      <c r="J17" s="1606"/>
      <c r="K17" s="1618"/>
      <c r="L17" s="1618"/>
      <c r="M17" s="1783">
        <v>20</v>
      </c>
      <c r="N17" s="1618"/>
      <c r="O17" s="1104"/>
      <c r="P17" s="1104"/>
      <c r="Q17" s="1783"/>
    </row>
    <row r="18" spans="1:17" s="401" customFormat="1" ht="15">
      <c r="A18" s="404">
        <v>4</v>
      </c>
      <c r="B18" s="1117"/>
      <c r="C18" s="1618"/>
      <c r="D18" s="1618"/>
      <c r="E18" s="1783">
        <v>165</v>
      </c>
      <c r="F18" s="1618"/>
      <c r="G18" s="1618"/>
      <c r="H18" s="1618"/>
      <c r="I18" s="1783">
        <v>763.92</v>
      </c>
      <c r="J18" s="1606"/>
      <c r="K18" s="1618"/>
      <c r="L18" s="1618"/>
      <c r="M18" s="1783">
        <v>19</v>
      </c>
      <c r="N18" s="1618"/>
      <c r="O18" s="1104"/>
      <c r="P18" s="1104"/>
      <c r="Q18" s="1783"/>
    </row>
    <row r="19" spans="1:17" s="401" customFormat="1" ht="15">
      <c r="A19" s="404">
        <v>5</v>
      </c>
      <c r="B19" s="1117"/>
      <c r="C19" s="1618"/>
      <c r="D19" s="1618"/>
      <c r="E19" s="1783">
        <v>179</v>
      </c>
      <c r="F19" s="1618"/>
      <c r="G19" s="1618"/>
      <c r="H19" s="1618"/>
      <c r="I19" s="1783">
        <v>952.56000000000006</v>
      </c>
      <c r="J19" s="1606"/>
      <c r="K19" s="1618"/>
      <c r="L19" s="1618"/>
      <c r="M19" s="1783">
        <v>21</v>
      </c>
      <c r="N19" s="1618"/>
      <c r="O19" s="1104"/>
      <c r="P19" s="1104"/>
      <c r="Q19" s="1783"/>
    </row>
    <row r="20" spans="1:17" s="401" customFormat="1" ht="15">
      <c r="A20" s="404">
        <v>6</v>
      </c>
      <c r="B20" s="1117"/>
      <c r="C20" s="1618"/>
      <c r="D20" s="1618"/>
      <c r="E20" s="1783">
        <v>232</v>
      </c>
      <c r="F20" s="1618"/>
      <c r="G20" s="1618"/>
      <c r="H20" s="1618"/>
      <c r="I20" s="1783">
        <v>1045.44</v>
      </c>
      <c r="J20" s="1606"/>
      <c r="K20" s="1618"/>
      <c r="L20" s="1618"/>
      <c r="M20" s="1783">
        <v>23</v>
      </c>
      <c r="N20" s="1618"/>
      <c r="O20" s="1104"/>
      <c r="P20" s="1104"/>
      <c r="Q20" s="1783"/>
    </row>
    <row r="21" spans="1:17" s="401" customFormat="1" ht="15">
      <c r="A21" s="404">
        <v>7</v>
      </c>
      <c r="B21" s="1117"/>
      <c r="C21" s="1618"/>
      <c r="D21" s="1618"/>
      <c r="E21" s="1783">
        <v>352</v>
      </c>
      <c r="F21" s="1618"/>
      <c r="G21" s="1618"/>
      <c r="H21" s="1618"/>
      <c r="I21" s="1783">
        <v>1479.6000000000001</v>
      </c>
      <c r="J21" s="1606"/>
      <c r="K21" s="1618"/>
      <c r="L21" s="1618"/>
      <c r="M21" s="1783">
        <v>28</v>
      </c>
      <c r="N21" s="1618"/>
      <c r="O21" s="1104"/>
      <c r="P21" s="1104"/>
      <c r="Q21" s="1783"/>
    </row>
    <row r="22" spans="1:17" s="401" customFormat="1" ht="15">
      <c r="A22" s="404">
        <v>8</v>
      </c>
      <c r="B22" s="1117"/>
      <c r="C22" s="1618"/>
      <c r="D22" s="1618"/>
      <c r="E22" s="1783">
        <v>556</v>
      </c>
      <c r="F22" s="1618"/>
      <c r="G22" s="1618"/>
      <c r="H22" s="1618"/>
      <c r="I22" s="1783">
        <v>1721.52</v>
      </c>
      <c r="J22" s="1606"/>
      <c r="K22" s="1618"/>
      <c r="L22" s="1618"/>
      <c r="M22" s="1783">
        <v>50</v>
      </c>
      <c r="N22" s="1618"/>
      <c r="O22" s="1104"/>
      <c r="P22" s="1104"/>
      <c r="Q22" s="1783"/>
    </row>
    <row r="23" spans="1:17" s="401" customFormat="1" ht="15">
      <c r="A23" s="404">
        <v>9</v>
      </c>
      <c r="B23" s="1117"/>
      <c r="C23" s="1618"/>
      <c r="D23" s="1618"/>
      <c r="E23" s="1783">
        <v>568</v>
      </c>
      <c r="F23" s="1618"/>
      <c r="G23" s="1618"/>
      <c r="H23" s="1618"/>
      <c r="I23" s="1783">
        <v>1833.8400000000001</v>
      </c>
      <c r="J23" s="1606"/>
      <c r="K23" s="1618"/>
      <c r="L23" s="1618"/>
      <c r="M23" s="1783">
        <v>53</v>
      </c>
      <c r="N23" s="1618"/>
      <c r="O23" s="1104"/>
      <c r="P23" s="1104"/>
      <c r="Q23" s="1783"/>
    </row>
    <row r="24" spans="1:17" s="401" customFormat="1" ht="15">
      <c r="A24" s="404">
        <v>10</v>
      </c>
      <c r="B24" s="1117"/>
      <c r="C24" s="1618"/>
      <c r="D24" s="1618"/>
      <c r="E24" s="1783">
        <v>559</v>
      </c>
      <c r="F24" s="1618"/>
      <c r="G24" s="1618"/>
      <c r="H24" s="1618"/>
      <c r="I24" s="1783">
        <v>1797.1200000000001</v>
      </c>
      <c r="J24" s="1606"/>
      <c r="K24" s="1618"/>
      <c r="L24" s="1618"/>
      <c r="M24" s="1783">
        <v>49</v>
      </c>
      <c r="N24" s="1618"/>
      <c r="O24" s="1104"/>
      <c r="P24" s="1104"/>
      <c r="Q24" s="1783"/>
    </row>
    <row r="25" spans="1:17" s="401" customFormat="1" ht="15">
      <c r="A25" s="404">
        <v>11</v>
      </c>
      <c r="B25" s="1117"/>
      <c r="C25" s="1618"/>
      <c r="D25" s="1618"/>
      <c r="E25" s="1783">
        <v>575</v>
      </c>
      <c r="F25" s="1618"/>
      <c r="G25" s="1618"/>
      <c r="H25" s="1618"/>
      <c r="I25" s="1783">
        <v>1826.64</v>
      </c>
      <c r="J25" s="1606"/>
      <c r="K25" s="1618"/>
      <c r="L25" s="1618"/>
      <c r="M25" s="1783">
        <v>55</v>
      </c>
      <c r="N25" s="1618"/>
      <c r="O25" s="1104"/>
      <c r="P25" s="1104"/>
      <c r="Q25" s="1783"/>
    </row>
    <row r="26" spans="1:17" s="401" customFormat="1" ht="15">
      <c r="A26" s="404">
        <v>12</v>
      </c>
      <c r="B26" s="1117"/>
      <c r="C26" s="1618"/>
      <c r="D26" s="1618"/>
      <c r="E26" s="1783">
        <v>524</v>
      </c>
      <c r="F26" s="1618"/>
      <c r="G26" s="1618"/>
      <c r="H26" s="1618"/>
      <c r="I26" s="1783">
        <v>1802.16</v>
      </c>
      <c r="J26" s="1606"/>
      <c r="K26" s="1618"/>
      <c r="L26" s="1618"/>
      <c r="M26" s="1783">
        <v>58</v>
      </c>
      <c r="N26" s="1618"/>
      <c r="O26" s="1104"/>
      <c r="P26" s="1104"/>
      <c r="Q26" s="1783"/>
    </row>
    <row r="27" spans="1:17" s="401" customFormat="1" ht="15">
      <c r="A27" s="404">
        <v>13</v>
      </c>
      <c r="B27" s="1117"/>
      <c r="C27" s="1618"/>
      <c r="D27" s="1618"/>
      <c r="E27" s="1783">
        <v>556</v>
      </c>
      <c r="F27" s="1618"/>
      <c r="G27" s="1618"/>
      <c r="H27" s="1618"/>
      <c r="I27" s="1783">
        <v>1786.32</v>
      </c>
      <c r="J27" s="1606"/>
      <c r="K27" s="1618"/>
      <c r="L27" s="1618"/>
      <c r="M27" s="1783">
        <v>56</v>
      </c>
      <c r="N27" s="1618"/>
      <c r="O27" s="1104"/>
      <c r="P27" s="1104"/>
      <c r="Q27" s="1783"/>
    </row>
    <row r="28" spans="1:17" s="401" customFormat="1" ht="15">
      <c r="A28" s="404">
        <v>14</v>
      </c>
      <c r="B28" s="1117"/>
      <c r="C28" s="1618"/>
      <c r="D28" s="1618"/>
      <c r="E28" s="1783">
        <v>575</v>
      </c>
      <c r="F28" s="1618"/>
      <c r="G28" s="1618"/>
      <c r="H28" s="1618"/>
      <c r="I28" s="1783">
        <v>1765.44</v>
      </c>
      <c r="J28" s="1606"/>
      <c r="K28" s="1618"/>
      <c r="L28" s="1618"/>
      <c r="M28" s="1783">
        <v>57</v>
      </c>
      <c r="N28" s="1618"/>
      <c r="O28" s="1104"/>
      <c r="P28" s="1104"/>
      <c r="Q28" s="1783"/>
    </row>
    <row r="29" spans="1:17" s="401" customFormat="1" ht="15">
      <c r="A29" s="404">
        <v>15</v>
      </c>
      <c r="B29" s="1117"/>
      <c r="C29" s="1618"/>
      <c r="D29" s="1618"/>
      <c r="E29" s="1783">
        <v>560</v>
      </c>
      <c r="F29" s="1618"/>
      <c r="G29" s="1618"/>
      <c r="H29" s="1618"/>
      <c r="I29" s="1783">
        <v>1788.48</v>
      </c>
      <c r="J29" s="1606"/>
      <c r="K29" s="1618"/>
      <c r="L29" s="1618"/>
      <c r="M29" s="1783">
        <v>55</v>
      </c>
      <c r="N29" s="1618"/>
      <c r="O29" s="1104"/>
      <c r="P29" s="1104"/>
      <c r="Q29" s="1783"/>
    </row>
    <row r="30" spans="1:17" s="401" customFormat="1" ht="15">
      <c r="A30" s="404">
        <v>16</v>
      </c>
      <c r="B30" s="1117"/>
      <c r="C30" s="1618"/>
      <c r="D30" s="1618"/>
      <c r="E30" s="1783">
        <v>552</v>
      </c>
      <c r="F30" s="1618"/>
      <c r="G30" s="1618"/>
      <c r="H30" s="1618"/>
      <c r="I30" s="1783">
        <v>1700.64</v>
      </c>
      <c r="J30" s="1606"/>
      <c r="K30" s="1618"/>
      <c r="L30" s="1618"/>
      <c r="M30" s="1783">
        <v>56</v>
      </c>
      <c r="N30" s="1618"/>
      <c r="O30" s="1104"/>
      <c r="P30" s="1104"/>
      <c r="Q30" s="1783"/>
    </row>
    <row r="31" spans="1:17" s="405" customFormat="1" ht="15">
      <c r="A31" s="404">
        <v>17</v>
      </c>
      <c r="B31" s="1117"/>
      <c r="C31" s="1618"/>
      <c r="D31" s="1618"/>
      <c r="E31" s="1783">
        <v>431</v>
      </c>
      <c r="F31" s="1618"/>
      <c r="G31" s="1618"/>
      <c r="H31" s="1618"/>
      <c r="I31" s="1783">
        <v>1659.6000000000001</v>
      </c>
      <c r="J31" s="1606"/>
      <c r="K31" s="1618"/>
      <c r="L31" s="1618"/>
      <c r="M31" s="1783">
        <v>39</v>
      </c>
      <c r="N31" s="1618"/>
      <c r="O31" s="1104"/>
      <c r="P31" s="1104"/>
      <c r="Q31" s="1783"/>
    </row>
    <row r="32" spans="1:17" s="405" customFormat="1" ht="15">
      <c r="A32" s="404">
        <v>18</v>
      </c>
      <c r="B32" s="1117"/>
      <c r="C32" s="1618"/>
      <c r="D32" s="1618"/>
      <c r="E32" s="1783">
        <v>313</v>
      </c>
      <c r="F32" s="1618"/>
      <c r="G32" s="1618"/>
      <c r="H32" s="1618"/>
      <c r="I32" s="1783">
        <v>1654.56</v>
      </c>
      <c r="J32" s="1606"/>
      <c r="K32" s="1618"/>
      <c r="L32" s="1618"/>
      <c r="M32" s="1783">
        <v>30</v>
      </c>
      <c r="N32" s="1618"/>
      <c r="O32" s="1104"/>
      <c r="P32" s="1104"/>
      <c r="Q32" s="1783"/>
    </row>
    <row r="33" spans="1:33" s="405" customFormat="1" ht="15">
      <c r="A33" s="404">
        <v>19</v>
      </c>
      <c r="B33" s="1117"/>
      <c r="C33" s="1618"/>
      <c r="D33" s="1618"/>
      <c r="E33" s="1783">
        <v>249</v>
      </c>
      <c r="F33" s="1618"/>
      <c r="G33" s="1618"/>
      <c r="H33" s="1618"/>
      <c r="I33" s="1783">
        <v>1671.1200000000001</v>
      </c>
      <c r="J33" s="1606"/>
      <c r="K33" s="1618"/>
      <c r="L33" s="1618"/>
      <c r="M33" s="1783">
        <v>24</v>
      </c>
      <c r="N33" s="1618"/>
      <c r="O33" s="1104"/>
      <c r="P33" s="1104"/>
      <c r="Q33" s="1783"/>
    </row>
    <row r="34" spans="1:33" s="405" customFormat="1" ht="15">
      <c r="A34" s="404">
        <v>20</v>
      </c>
      <c r="B34" s="1117"/>
      <c r="C34" s="1618"/>
      <c r="D34" s="1618"/>
      <c r="E34" s="1783">
        <v>208</v>
      </c>
      <c r="F34" s="1618"/>
      <c r="G34" s="1618"/>
      <c r="H34" s="1618"/>
      <c r="I34" s="1783">
        <v>1622.16</v>
      </c>
      <c r="J34" s="1606"/>
      <c r="K34" s="1618"/>
      <c r="L34" s="1618"/>
      <c r="M34" s="1783">
        <v>23</v>
      </c>
      <c r="N34" s="1618"/>
      <c r="O34" s="1104"/>
      <c r="P34" s="1104"/>
      <c r="Q34" s="1783"/>
    </row>
    <row r="35" spans="1:33" s="405" customFormat="1" ht="15">
      <c r="A35" s="404">
        <v>21</v>
      </c>
      <c r="B35" s="1117"/>
      <c r="C35" s="1618"/>
      <c r="D35" s="1618"/>
      <c r="E35" s="1783">
        <v>191</v>
      </c>
      <c r="F35" s="1618"/>
      <c r="G35" s="1618"/>
      <c r="H35" s="1618"/>
      <c r="I35" s="1783">
        <v>1545.8400000000001</v>
      </c>
      <c r="J35" s="1606"/>
      <c r="K35" s="1618"/>
      <c r="L35" s="1618"/>
      <c r="M35" s="1783">
        <v>23</v>
      </c>
      <c r="N35" s="1618"/>
      <c r="O35" s="1104"/>
      <c r="P35" s="1104"/>
      <c r="Q35" s="1783"/>
    </row>
    <row r="36" spans="1:33" s="405" customFormat="1" ht="15">
      <c r="A36" s="404">
        <v>22</v>
      </c>
      <c r="B36" s="1117"/>
      <c r="C36" s="1618"/>
      <c r="D36" s="1618"/>
      <c r="E36" s="1783">
        <v>182</v>
      </c>
      <c r="F36" s="1618"/>
      <c r="G36" s="1618"/>
      <c r="H36" s="1618"/>
      <c r="I36" s="1783">
        <v>1395.3600000000001</v>
      </c>
      <c r="J36" s="1606"/>
      <c r="K36" s="1618"/>
      <c r="L36" s="1618"/>
      <c r="M36" s="1783">
        <v>21</v>
      </c>
      <c r="N36" s="1618"/>
      <c r="O36" s="1104"/>
      <c r="P36" s="1104"/>
      <c r="Q36" s="1783"/>
    </row>
    <row r="37" spans="1:33" s="405" customFormat="1" ht="15">
      <c r="A37" s="404">
        <v>23</v>
      </c>
      <c r="B37" s="1117"/>
      <c r="C37" s="1618"/>
      <c r="D37" s="1618"/>
      <c r="E37" s="1783">
        <v>175</v>
      </c>
      <c r="F37" s="1618"/>
      <c r="G37" s="1618"/>
      <c r="H37" s="1618"/>
      <c r="I37" s="1783">
        <v>1278.72</v>
      </c>
      <c r="J37" s="1606"/>
      <c r="K37" s="1618"/>
      <c r="L37" s="1618"/>
      <c r="M37" s="1783">
        <v>21</v>
      </c>
      <c r="N37" s="1618"/>
      <c r="O37" s="1104"/>
      <c r="P37" s="1104"/>
      <c r="Q37" s="1783"/>
    </row>
    <row r="38" spans="1:33" s="405" customFormat="1" ht="15">
      <c r="A38" s="404" t="s">
        <v>19</v>
      </c>
      <c r="B38" s="1157"/>
      <c r="C38" s="1619"/>
      <c r="D38" s="1619"/>
      <c r="E38" s="1620">
        <f>SUM(E14:E37)</f>
        <v>8360</v>
      </c>
      <c r="F38" s="1619"/>
      <c r="G38" s="1619"/>
      <c r="H38" s="1619"/>
      <c r="I38" s="1620">
        <f>SUM(I14:I37)</f>
        <v>34956.720000000001</v>
      </c>
      <c r="J38" s="1619"/>
      <c r="K38" s="1619"/>
      <c r="L38" s="1619"/>
      <c r="M38" s="1620">
        <f>SUM(M14:M37)</f>
        <v>848</v>
      </c>
      <c r="N38" s="1619"/>
      <c r="O38" s="1157"/>
      <c r="P38" s="1157"/>
      <c r="Q38" s="1158">
        <f>SUM(Q14:Q37)</f>
        <v>0</v>
      </c>
    </row>
    <row r="39" spans="1:33" s="395" customFormat="1" ht="12.75" customHeight="1">
      <c r="A39" s="395" t="s">
        <v>20</v>
      </c>
      <c r="R39" s="982"/>
      <c r="S39" s="982"/>
      <c r="T39" s="982"/>
      <c r="U39" s="982"/>
      <c r="V39" s="982"/>
      <c r="W39" s="982"/>
      <c r="X39" s="982"/>
      <c r="Y39" s="982"/>
      <c r="Z39" s="982"/>
      <c r="AA39" s="982"/>
      <c r="AB39" s="982"/>
      <c r="AC39" s="982"/>
      <c r="AD39" s="982"/>
      <c r="AE39" s="982"/>
      <c r="AF39" s="982"/>
      <c r="AG39" s="982"/>
    </row>
    <row r="40" spans="1:33" s="395" customFormat="1" ht="12.75" customHeight="1">
      <c r="A40" s="395" t="s">
        <v>21</v>
      </c>
      <c r="R40" s="982"/>
      <c r="S40" s="982"/>
      <c r="T40" s="982"/>
      <c r="U40" s="982"/>
      <c r="V40" s="982"/>
      <c r="W40" s="982"/>
      <c r="X40" s="982"/>
      <c r="Y40" s="982"/>
      <c r="Z40" s="982"/>
      <c r="AA40" s="982"/>
      <c r="AB40" s="982"/>
      <c r="AC40" s="982"/>
      <c r="AD40" s="982"/>
      <c r="AE40" s="982"/>
      <c r="AF40" s="982"/>
      <c r="AG40" s="982"/>
    </row>
    <row r="41" spans="1:33">
      <c r="A41" s="395" t="s">
        <v>563</v>
      </c>
      <c r="K41" s="395"/>
      <c r="L41" s="395"/>
      <c r="M41" s="395"/>
      <c r="N41" s="395"/>
      <c r="O41" s="395"/>
      <c r="P41" s="395"/>
      <c r="Q41" s="395"/>
      <c r="R41" s="983"/>
      <c r="S41" s="983"/>
      <c r="T41" s="983"/>
      <c r="U41" s="983"/>
      <c r="V41" s="983"/>
      <c r="W41" s="983"/>
      <c r="X41" s="983"/>
      <c r="Y41" s="983"/>
      <c r="Z41" s="983"/>
      <c r="AA41" s="983"/>
      <c r="AB41" s="983"/>
      <c r="AC41" s="983"/>
      <c r="AD41" s="983"/>
      <c r="AE41" s="983"/>
      <c r="AF41" s="983"/>
      <c r="AG41" s="983"/>
    </row>
    <row r="42" spans="1:33">
      <c r="A42" s="395" t="s">
        <v>23</v>
      </c>
      <c r="R42" s="983"/>
      <c r="S42" s="983"/>
      <c r="T42" s="983"/>
      <c r="U42" s="983"/>
      <c r="V42" s="983"/>
      <c r="W42" s="983"/>
      <c r="X42" s="983"/>
      <c r="Y42" s="983"/>
      <c r="Z42" s="983"/>
      <c r="AA42" s="983"/>
      <c r="AB42" s="983"/>
      <c r="AC42" s="983"/>
      <c r="AD42" s="983"/>
      <c r="AE42" s="983"/>
      <c r="AF42" s="983"/>
      <c r="AG42" s="983"/>
    </row>
    <row r="43" spans="1:33">
      <c r="R43" s="983"/>
      <c r="S43" s="983"/>
      <c r="T43" s="983"/>
      <c r="U43" s="983"/>
      <c r="V43" s="983"/>
      <c r="W43" s="983"/>
      <c r="X43" s="983"/>
      <c r="Y43" s="983"/>
      <c r="Z43" s="983"/>
      <c r="AA43" s="983"/>
      <c r="AB43" s="983"/>
      <c r="AC43" s="983"/>
      <c r="AD43" s="983"/>
      <c r="AE43" s="983"/>
      <c r="AF43" s="983"/>
      <c r="AG43" s="983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7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>
      <c r="B1" s="2619" t="s">
        <v>405</v>
      </c>
      <c r="C1" s="2087"/>
      <c r="D1" s="2087"/>
      <c r="E1" s="2087"/>
      <c r="F1" s="2087"/>
      <c r="J1" s="799" t="s">
        <v>171</v>
      </c>
      <c r="N1" s="2613" t="s">
        <v>89</v>
      </c>
      <c r="O1" s="2613"/>
      <c r="P1" s="2613"/>
      <c r="Q1" s="2613"/>
      <c r="R1" s="982"/>
      <c r="S1" s="982"/>
      <c r="T1" s="982"/>
      <c r="U1" s="982"/>
      <c r="V1" s="982"/>
      <c r="W1" s="982"/>
      <c r="X1" s="982"/>
      <c r="Y1" s="982"/>
      <c r="Z1" s="982"/>
      <c r="AA1" s="982"/>
      <c r="AB1" s="982"/>
      <c r="AC1" s="982"/>
      <c r="AD1" s="982"/>
      <c r="AE1" s="982"/>
      <c r="AF1" s="982"/>
      <c r="AG1" s="982"/>
    </row>
    <row r="2" spans="1:33" s="395" customFormat="1" ht="10.5" customHeight="1">
      <c r="B2" s="2614" t="s">
        <v>1</v>
      </c>
      <c r="C2" s="2094"/>
      <c r="D2" s="2094"/>
      <c r="E2" s="2094"/>
      <c r="F2" s="2094"/>
      <c r="N2" s="2614" t="s">
        <v>2</v>
      </c>
      <c r="O2" s="2615"/>
      <c r="P2" s="2615"/>
      <c r="Q2" s="2615"/>
      <c r="R2" s="982"/>
      <c r="S2" s="982"/>
      <c r="T2" s="982"/>
      <c r="U2" s="982"/>
      <c r="V2" s="982"/>
      <c r="W2" s="982"/>
      <c r="X2" s="982"/>
      <c r="Y2" s="982"/>
      <c r="Z2" s="982"/>
      <c r="AA2" s="982"/>
      <c r="AB2" s="982"/>
      <c r="AC2" s="982"/>
      <c r="AD2" s="982"/>
      <c r="AE2" s="982"/>
      <c r="AF2" s="982"/>
      <c r="AG2" s="982"/>
    </row>
    <row r="3" spans="1:33" s="395" customFormat="1" ht="13.5" customHeight="1">
      <c r="N3" s="395" t="s">
        <v>3</v>
      </c>
      <c r="O3" s="1817" t="s">
        <v>569</v>
      </c>
      <c r="R3" s="982"/>
      <c r="S3" s="982"/>
      <c r="T3" s="982"/>
      <c r="U3" s="982"/>
      <c r="V3" s="982"/>
      <c r="W3" s="982"/>
      <c r="X3" s="982"/>
      <c r="Y3" s="982"/>
      <c r="Z3" s="982"/>
      <c r="AA3" s="982"/>
      <c r="AB3" s="982"/>
      <c r="AC3" s="982"/>
      <c r="AD3" s="982"/>
      <c r="AE3" s="982"/>
      <c r="AF3" s="982"/>
      <c r="AG3" s="982"/>
    </row>
    <row r="4" spans="1:33" s="395" customFormat="1" ht="15" customHeight="1">
      <c r="B4" s="2618" t="s">
        <v>4</v>
      </c>
      <c r="C4" s="2087"/>
      <c r="D4" s="397"/>
      <c r="E4" s="982"/>
      <c r="F4" s="982"/>
      <c r="G4" s="982"/>
      <c r="H4" s="982"/>
      <c r="I4" s="899" t="s">
        <v>5</v>
      </c>
      <c r="J4" s="396"/>
      <c r="K4" s="396"/>
      <c r="L4" s="396"/>
      <c r="O4" s="1191" t="s">
        <v>245</v>
      </c>
      <c r="R4" s="982"/>
      <c r="S4" s="982"/>
      <c r="T4" s="982"/>
      <c r="U4" s="982"/>
      <c r="V4" s="982"/>
      <c r="W4" s="982"/>
      <c r="X4" s="982"/>
      <c r="Y4" s="982"/>
      <c r="Z4" s="982"/>
      <c r="AA4" s="982"/>
      <c r="AB4" s="982"/>
      <c r="AC4" s="982"/>
      <c r="AD4" s="982"/>
      <c r="AE4" s="982"/>
      <c r="AF4" s="982"/>
      <c r="AG4" s="982"/>
    </row>
    <row r="5" spans="1:33" s="395" customFormat="1" ht="9.75" customHeight="1">
      <c r="B5" s="2624" t="s">
        <v>7</v>
      </c>
      <c r="C5" s="2085"/>
      <c r="D5" s="396"/>
      <c r="E5" s="396"/>
      <c r="R5" s="982"/>
      <c r="S5" s="982"/>
      <c r="T5" s="982"/>
      <c r="U5" s="982"/>
      <c r="V5" s="982"/>
      <c r="W5" s="982"/>
      <c r="X5" s="982"/>
      <c r="Y5" s="982"/>
      <c r="Z5" s="982"/>
      <c r="AA5" s="982"/>
      <c r="AB5" s="982"/>
      <c r="AC5" s="982"/>
      <c r="AD5" s="982"/>
      <c r="AE5" s="982"/>
      <c r="AF5" s="982"/>
      <c r="AG5" s="982"/>
    </row>
    <row r="6" spans="1:33" s="395" customFormat="1" ht="12" customHeight="1">
      <c r="A6" s="2616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82"/>
      <c r="S6" s="982"/>
      <c r="T6" s="982"/>
      <c r="U6" s="982"/>
      <c r="V6" s="982"/>
      <c r="W6" s="982"/>
      <c r="X6" s="982"/>
      <c r="Y6" s="982"/>
      <c r="Z6" s="982"/>
      <c r="AA6" s="982"/>
      <c r="AB6" s="982"/>
      <c r="AC6" s="982"/>
      <c r="AD6" s="982"/>
      <c r="AE6" s="982"/>
      <c r="AF6" s="982"/>
      <c r="AG6" s="982"/>
    </row>
    <row r="7" spans="1:33" s="395" customFormat="1" ht="15.75">
      <c r="A7" s="2617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82"/>
      <c r="S7" s="982"/>
      <c r="T7" s="982"/>
      <c r="U7" s="982"/>
      <c r="V7" s="982"/>
      <c r="W7" s="982"/>
      <c r="X7" s="982"/>
      <c r="Y7" s="982"/>
      <c r="Z7" s="982"/>
      <c r="AA7" s="982"/>
      <c r="AB7" s="982"/>
      <c r="AC7" s="982"/>
      <c r="AD7" s="982"/>
      <c r="AE7" s="982"/>
      <c r="AF7" s="982"/>
      <c r="AG7" s="982"/>
    </row>
    <row r="8" spans="1:33" s="395" customFormat="1" ht="9" customHeight="1">
      <c r="A8" s="1255">
        <v>911</v>
      </c>
      <c r="B8" s="1255" t="s">
        <v>337</v>
      </c>
      <c r="R8" s="982"/>
      <c r="S8" s="982"/>
      <c r="T8" s="982"/>
      <c r="U8" s="982"/>
      <c r="V8" s="982"/>
      <c r="W8" s="982"/>
      <c r="X8" s="982"/>
      <c r="Y8" s="982"/>
      <c r="Z8" s="982"/>
      <c r="AA8" s="982"/>
      <c r="AB8" s="982"/>
      <c r="AC8" s="982"/>
      <c r="AD8" s="982"/>
      <c r="AE8" s="982"/>
      <c r="AF8" s="982"/>
      <c r="AG8" s="982"/>
    </row>
    <row r="9" spans="1:33" s="395" customFormat="1">
      <c r="A9" s="2620" t="s">
        <v>9</v>
      </c>
      <c r="B9" s="2610" t="s">
        <v>10</v>
      </c>
      <c r="C9" s="2611"/>
      <c r="D9" s="2611"/>
      <c r="E9" s="2611"/>
      <c r="F9" s="2611"/>
      <c r="G9" s="2611"/>
      <c r="H9" s="2611"/>
      <c r="I9" s="2612"/>
      <c r="J9" s="2610" t="s">
        <v>11</v>
      </c>
      <c r="K9" s="2611"/>
      <c r="L9" s="2611"/>
      <c r="M9" s="2611"/>
      <c r="N9" s="2611"/>
      <c r="O9" s="2611"/>
      <c r="P9" s="2611"/>
      <c r="Q9" s="2612"/>
      <c r="R9" s="982"/>
      <c r="S9" s="982"/>
      <c r="T9" s="982"/>
      <c r="U9" s="982"/>
      <c r="V9" s="982"/>
      <c r="W9" s="982"/>
      <c r="X9" s="982"/>
      <c r="Y9" s="982"/>
      <c r="Z9" s="982"/>
      <c r="AA9" s="982"/>
      <c r="AB9" s="982"/>
      <c r="AC9" s="982"/>
      <c r="AD9" s="982"/>
      <c r="AE9" s="982"/>
      <c r="AF9" s="982"/>
      <c r="AG9" s="982"/>
    </row>
    <row r="10" spans="1:33" s="395" customFormat="1">
      <c r="A10" s="2621"/>
      <c r="B10" s="2608" t="s">
        <v>246</v>
      </c>
      <c r="C10" s="2609"/>
      <c r="D10" s="2609"/>
      <c r="E10" s="2623"/>
      <c r="F10" s="2608" t="s">
        <v>247</v>
      </c>
      <c r="G10" s="2101"/>
      <c r="H10" s="2101"/>
      <c r="I10" s="2102"/>
      <c r="J10" s="2608" t="s">
        <v>246</v>
      </c>
      <c r="K10" s="2609"/>
      <c r="L10" s="2609"/>
      <c r="M10" s="2623"/>
      <c r="N10" s="2608" t="s">
        <v>247</v>
      </c>
      <c r="O10" s="2609"/>
      <c r="P10" s="2609"/>
      <c r="Q10" s="2623"/>
      <c r="R10" s="982"/>
      <c r="S10" s="982"/>
      <c r="T10" s="982"/>
      <c r="U10" s="982"/>
      <c r="V10" s="982"/>
      <c r="W10" s="982"/>
      <c r="X10" s="982"/>
      <c r="Y10" s="982"/>
      <c r="Z10" s="982"/>
      <c r="AA10" s="982"/>
      <c r="AB10" s="982"/>
      <c r="AC10" s="982"/>
      <c r="AD10" s="982"/>
      <c r="AE10" s="982"/>
      <c r="AF10" s="982"/>
      <c r="AG10" s="982"/>
    </row>
    <row r="11" spans="1:33" s="395" customFormat="1">
      <c r="A11" s="2621"/>
      <c r="B11" s="2608" t="s">
        <v>14</v>
      </c>
      <c r="C11" s="2609"/>
      <c r="E11" s="399">
        <v>7200</v>
      </c>
      <c r="F11" s="2608" t="s">
        <v>14</v>
      </c>
      <c r="G11" s="2609"/>
      <c r="H11" s="398"/>
      <c r="I11" s="399">
        <v>0</v>
      </c>
      <c r="J11" s="2608" t="s">
        <v>14</v>
      </c>
      <c r="K11" s="2609"/>
      <c r="L11" s="398"/>
      <c r="M11" s="399">
        <f>E11</f>
        <v>7200</v>
      </c>
      <c r="N11" s="2608" t="s">
        <v>14</v>
      </c>
      <c r="O11" s="2609"/>
      <c r="P11" s="398"/>
      <c r="Q11" s="399">
        <f>I11</f>
        <v>0</v>
      </c>
      <c r="R11" s="982"/>
      <c r="S11" s="982"/>
      <c r="T11" s="982"/>
      <c r="U11" s="982"/>
      <c r="V11" s="982"/>
      <c r="W11" s="982"/>
      <c r="X11" s="982"/>
      <c r="Y11" s="982"/>
      <c r="Z11" s="982"/>
      <c r="AA11" s="982"/>
      <c r="AB11" s="982"/>
      <c r="AC11" s="982"/>
      <c r="AD11" s="982"/>
      <c r="AE11" s="982"/>
      <c r="AF11" s="982"/>
      <c r="AG11" s="982"/>
    </row>
    <row r="12" spans="1:33" s="401" customFormat="1" ht="35.25" customHeight="1">
      <c r="A12" s="2622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>
      <c r="A14" s="404">
        <v>0</v>
      </c>
      <c r="B14" s="1117"/>
      <c r="C14" s="1618"/>
      <c r="D14" s="1618"/>
      <c r="E14" s="1783">
        <v>379</v>
      </c>
      <c r="F14" s="1618"/>
      <c r="G14" s="1618"/>
      <c r="H14" s="1618"/>
      <c r="I14" s="1783">
        <v>516</v>
      </c>
      <c r="J14" s="1606"/>
      <c r="K14" s="1618"/>
      <c r="L14" s="1618"/>
      <c r="M14" s="1783">
        <v>1</v>
      </c>
      <c r="N14" s="1618"/>
      <c r="O14" s="1618"/>
      <c r="P14" s="1618"/>
      <c r="Q14" s="1783">
        <v>51</v>
      </c>
    </row>
    <row r="15" spans="1:33" s="1400" customFormat="1" ht="15">
      <c r="A15" s="1398">
        <v>1</v>
      </c>
      <c r="B15" s="1117"/>
      <c r="C15" s="1618"/>
      <c r="D15" s="1618"/>
      <c r="E15" s="1783">
        <v>349</v>
      </c>
      <c r="F15" s="1618"/>
      <c r="G15" s="1618"/>
      <c r="H15" s="1618"/>
      <c r="I15" s="1783">
        <v>493</v>
      </c>
      <c r="J15" s="1606"/>
      <c r="K15" s="1618"/>
      <c r="L15" s="1618"/>
      <c r="M15" s="1783">
        <v>0</v>
      </c>
      <c r="N15" s="1618"/>
      <c r="O15" s="1618"/>
      <c r="P15" s="1618"/>
      <c r="Q15" s="1783">
        <v>49</v>
      </c>
    </row>
    <row r="16" spans="1:33" s="401" customFormat="1" ht="15">
      <c r="A16" s="404">
        <v>2</v>
      </c>
      <c r="B16" s="1117"/>
      <c r="C16" s="1618"/>
      <c r="D16" s="1618"/>
      <c r="E16" s="1783">
        <v>344</v>
      </c>
      <c r="F16" s="1618"/>
      <c r="G16" s="1618"/>
      <c r="H16" s="1618"/>
      <c r="I16" s="1783">
        <v>477</v>
      </c>
      <c r="J16" s="1606"/>
      <c r="K16" s="1618"/>
      <c r="L16" s="1618"/>
      <c r="M16" s="1783">
        <v>0</v>
      </c>
      <c r="N16" s="1618"/>
      <c r="O16" s="1618"/>
      <c r="P16" s="1618"/>
      <c r="Q16" s="1783">
        <v>45</v>
      </c>
    </row>
    <row r="17" spans="1:17" s="401" customFormat="1" ht="15">
      <c r="A17" s="404">
        <v>3</v>
      </c>
      <c r="B17" s="1117"/>
      <c r="C17" s="1618"/>
      <c r="D17" s="1618"/>
      <c r="E17" s="1783">
        <v>343</v>
      </c>
      <c r="F17" s="1618"/>
      <c r="G17" s="1618"/>
      <c r="H17" s="1618"/>
      <c r="I17" s="1783">
        <v>472</v>
      </c>
      <c r="J17" s="1606"/>
      <c r="K17" s="1618"/>
      <c r="L17" s="1618"/>
      <c r="M17" s="1783">
        <v>0</v>
      </c>
      <c r="N17" s="1618"/>
      <c r="O17" s="1618"/>
      <c r="P17" s="1618"/>
      <c r="Q17" s="1783">
        <v>34</v>
      </c>
    </row>
    <row r="18" spans="1:17" s="401" customFormat="1" ht="15">
      <c r="A18" s="404">
        <v>4</v>
      </c>
      <c r="B18" s="1117"/>
      <c r="C18" s="1618"/>
      <c r="D18" s="1618"/>
      <c r="E18" s="1783">
        <v>353</v>
      </c>
      <c r="F18" s="1618"/>
      <c r="G18" s="1618"/>
      <c r="H18" s="1618"/>
      <c r="I18" s="1783">
        <v>503</v>
      </c>
      <c r="J18" s="1606"/>
      <c r="K18" s="1618"/>
      <c r="L18" s="1618"/>
      <c r="M18" s="1783">
        <v>0</v>
      </c>
      <c r="N18" s="1618"/>
      <c r="O18" s="1618"/>
      <c r="P18" s="1618"/>
      <c r="Q18" s="1783">
        <v>24</v>
      </c>
    </row>
    <row r="19" spans="1:17" s="401" customFormat="1" ht="15">
      <c r="A19" s="404">
        <v>5</v>
      </c>
      <c r="B19" s="1117"/>
      <c r="C19" s="1618"/>
      <c r="D19" s="1618"/>
      <c r="E19" s="1783">
        <v>355</v>
      </c>
      <c r="F19" s="1618"/>
      <c r="G19" s="1618"/>
      <c r="H19" s="1618"/>
      <c r="I19" s="1783">
        <v>499</v>
      </c>
      <c r="J19" s="1606"/>
      <c r="K19" s="1618"/>
      <c r="L19" s="1618"/>
      <c r="M19" s="1783">
        <v>0</v>
      </c>
      <c r="N19" s="1618"/>
      <c r="O19" s="1618"/>
      <c r="P19" s="1618"/>
      <c r="Q19" s="1783">
        <v>26</v>
      </c>
    </row>
    <row r="20" spans="1:17" s="401" customFormat="1" ht="15">
      <c r="A20" s="404">
        <v>6</v>
      </c>
      <c r="B20" s="1117"/>
      <c r="C20" s="1618"/>
      <c r="D20" s="1618"/>
      <c r="E20" s="1783">
        <v>388</v>
      </c>
      <c r="F20" s="1618"/>
      <c r="G20" s="1618"/>
      <c r="H20" s="1618"/>
      <c r="I20" s="1783">
        <v>612</v>
      </c>
      <c r="J20" s="1606"/>
      <c r="K20" s="1618"/>
      <c r="L20" s="1618"/>
      <c r="M20" s="1783">
        <v>1</v>
      </c>
      <c r="N20" s="1618"/>
      <c r="O20" s="1618"/>
      <c r="P20" s="1618"/>
      <c r="Q20" s="1783">
        <v>22</v>
      </c>
    </row>
    <row r="21" spans="1:17" s="401" customFormat="1" ht="15">
      <c r="A21" s="404">
        <v>7</v>
      </c>
      <c r="B21" s="1117"/>
      <c r="C21" s="1618"/>
      <c r="D21" s="1618"/>
      <c r="E21" s="1783">
        <v>486</v>
      </c>
      <c r="F21" s="1618"/>
      <c r="G21" s="1618"/>
      <c r="H21" s="1618"/>
      <c r="I21" s="1783">
        <v>787</v>
      </c>
      <c r="J21" s="1606"/>
      <c r="K21" s="1618"/>
      <c r="L21" s="1618"/>
      <c r="M21" s="1783">
        <v>7</v>
      </c>
      <c r="N21" s="1618"/>
      <c r="O21" s="1618"/>
      <c r="P21" s="1618"/>
      <c r="Q21" s="1783">
        <v>25</v>
      </c>
    </row>
    <row r="22" spans="1:17" s="401" customFormat="1" ht="15">
      <c r="A22" s="404">
        <v>8</v>
      </c>
      <c r="B22" s="1117"/>
      <c r="C22" s="1618"/>
      <c r="D22" s="1618"/>
      <c r="E22" s="1783">
        <v>680</v>
      </c>
      <c r="F22" s="1618"/>
      <c r="G22" s="1618"/>
      <c r="H22" s="1618"/>
      <c r="I22" s="1783">
        <v>1128</v>
      </c>
      <c r="J22" s="1606"/>
      <c r="K22" s="1618"/>
      <c r="L22" s="1618"/>
      <c r="M22" s="1783">
        <v>10</v>
      </c>
      <c r="N22" s="1618"/>
      <c r="O22" s="1618"/>
      <c r="P22" s="1618"/>
      <c r="Q22" s="1783">
        <v>43</v>
      </c>
    </row>
    <row r="23" spans="1:17" s="401" customFormat="1" ht="15">
      <c r="A23" s="404">
        <v>9</v>
      </c>
      <c r="B23" s="1117"/>
      <c r="C23" s="1618"/>
      <c r="D23" s="1618"/>
      <c r="E23" s="1783">
        <v>835</v>
      </c>
      <c r="F23" s="1618"/>
      <c r="G23" s="1618"/>
      <c r="H23" s="1618"/>
      <c r="I23" s="1783">
        <v>1364</v>
      </c>
      <c r="J23" s="1606"/>
      <c r="K23" s="1618"/>
      <c r="L23" s="1618"/>
      <c r="M23" s="1783">
        <v>19</v>
      </c>
      <c r="N23" s="1618"/>
      <c r="O23" s="1618"/>
      <c r="P23" s="1618"/>
      <c r="Q23" s="1783">
        <v>44</v>
      </c>
    </row>
    <row r="24" spans="1:17" s="401" customFormat="1" ht="15">
      <c r="A24" s="404">
        <v>10</v>
      </c>
      <c r="B24" s="1117"/>
      <c r="C24" s="1618"/>
      <c r="D24" s="1618"/>
      <c r="E24" s="1783">
        <v>933</v>
      </c>
      <c r="F24" s="1618"/>
      <c r="G24" s="1618"/>
      <c r="H24" s="1618"/>
      <c r="I24" s="1783">
        <v>1466</v>
      </c>
      <c r="J24" s="1606"/>
      <c r="K24" s="1618"/>
      <c r="L24" s="1618"/>
      <c r="M24" s="1783">
        <v>27</v>
      </c>
      <c r="N24" s="1618"/>
      <c r="O24" s="1618"/>
      <c r="P24" s="1618"/>
      <c r="Q24" s="1783">
        <v>44</v>
      </c>
    </row>
    <row r="25" spans="1:17" s="401" customFormat="1" ht="15">
      <c r="A25" s="404">
        <v>11</v>
      </c>
      <c r="B25" s="1117"/>
      <c r="C25" s="1618"/>
      <c r="D25" s="1618"/>
      <c r="E25" s="1783">
        <v>959</v>
      </c>
      <c r="F25" s="1618"/>
      <c r="G25" s="1618"/>
      <c r="H25" s="1618"/>
      <c r="I25" s="1783">
        <v>1575</v>
      </c>
      <c r="J25" s="1606"/>
      <c r="K25" s="1618"/>
      <c r="L25" s="1618"/>
      <c r="M25" s="1783">
        <v>30</v>
      </c>
      <c r="N25" s="1618"/>
      <c r="O25" s="1618"/>
      <c r="P25" s="1618"/>
      <c r="Q25" s="1783">
        <v>54</v>
      </c>
    </row>
    <row r="26" spans="1:17" s="401" customFormat="1" ht="15">
      <c r="A26" s="404">
        <v>12</v>
      </c>
      <c r="B26" s="1117"/>
      <c r="C26" s="1618"/>
      <c r="D26" s="1618"/>
      <c r="E26" s="1783">
        <v>976</v>
      </c>
      <c r="F26" s="1618"/>
      <c r="G26" s="1618"/>
      <c r="H26" s="1618"/>
      <c r="I26" s="1783">
        <v>1604</v>
      </c>
      <c r="J26" s="1606"/>
      <c r="K26" s="1618"/>
      <c r="L26" s="1618"/>
      <c r="M26" s="1783">
        <v>33</v>
      </c>
      <c r="N26" s="1618"/>
      <c r="O26" s="1618"/>
      <c r="P26" s="1618"/>
      <c r="Q26" s="1783">
        <v>91</v>
      </c>
    </row>
    <row r="27" spans="1:17" s="401" customFormat="1" ht="15">
      <c r="A27" s="404">
        <v>13</v>
      </c>
      <c r="B27" s="1117"/>
      <c r="C27" s="1618"/>
      <c r="D27" s="1618"/>
      <c r="E27" s="1783">
        <v>980</v>
      </c>
      <c r="F27" s="1618"/>
      <c r="G27" s="1618"/>
      <c r="H27" s="1618"/>
      <c r="I27" s="1783">
        <v>1564</v>
      </c>
      <c r="J27" s="1606"/>
      <c r="K27" s="1618"/>
      <c r="L27" s="1618"/>
      <c r="M27" s="1783">
        <v>53</v>
      </c>
      <c r="N27" s="1618"/>
      <c r="O27" s="1618"/>
      <c r="P27" s="1618"/>
      <c r="Q27" s="1783">
        <v>55</v>
      </c>
    </row>
    <row r="28" spans="1:17" s="401" customFormat="1" ht="15">
      <c r="A28" s="404">
        <v>14</v>
      </c>
      <c r="B28" s="1117"/>
      <c r="C28" s="1618"/>
      <c r="D28" s="1618"/>
      <c r="E28" s="1783">
        <v>983</v>
      </c>
      <c r="F28" s="1618"/>
      <c r="G28" s="1618"/>
      <c r="H28" s="1618"/>
      <c r="I28" s="1783">
        <v>1508</v>
      </c>
      <c r="J28" s="1606"/>
      <c r="K28" s="1618"/>
      <c r="L28" s="1618"/>
      <c r="M28" s="1783">
        <v>45</v>
      </c>
      <c r="N28" s="1618"/>
      <c r="O28" s="1618"/>
      <c r="P28" s="1618"/>
      <c r="Q28" s="1783">
        <v>41</v>
      </c>
    </row>
    <row r="29" spans="1:17" s="401" customFormat="1" ht="15">
      <c r="A29" s="404">
        <v>15</v>
      </c>
      <c r="B29" s="1117"/>
      <c r="C29" s="1618"/>
      <c r="D29" s="1618"/>
      <c r="E29" s="1783">
        <v>976</v>
      </c>
      <c r="F29" s="1618"/>
      <c r="G29" s="1618"/>
      <c r="H29" s="1618"/>
      <c r="I29" s="1783">
        <v>1481</v>
      </c>
      <c r="J29" s="1606"/>
      <c r="K29" s="1618"/>
      <c r="L29" s="1618"/>
      <c r="M29" s="1783">
        <v>42</v>
      </c>
      <c r="N29" s="1618"/>
      <c r="O29" s="1618"/>
      <c r="P29" s="1618"/>
      <c r="Q29" s="1783">
        <v>39</v>
      </c>
    </row>
    <row r="30" spans="1:17" s="401" customFormat="1" ht="15">
      <c r="A30" s="404">
        <v>16</v>
      </c>
      <c r="B30" s="1117"/>
      <c r="C30" s="1618"/>
      <c r="D30" s="1618"/>
      <c r="E30" s="1783">
        <v>961</v>
      </c>
      <c r="F30" s="1618"/>
      <c r="G30" s="1618"/>
      <c r="H30" s="1618"/>
      <c r="I30" s="1783">
        <v>1414</v>
      </c>
      <c r="J30" s="1606"/>
      <c r="K30" s="1618"/>
      <c r="L30" s="1618"/>
      <c r="M30" s="1783">
        <v>72</v>
      </c>
      <c r="N30" s="1618"/>
      <c r="O30" s="1618"/>
      <c r="P30" s="1618"/>
      <c r="Q30" s="1783">
        <v>38</v>
      </c>
    </row>
    <row r="31" spans="1:17" s="405" customFormat="1" ht="15">
      <c r="A31" s="404">
        <v>17</v>
      </c>
      <c r="B31" s="1117"/>
      <c r="C31" s="1618"/>
      <c r="D31" s="1618"/>
      <c r="E31" s="1783">
        <v>856</v>
      </c>
      <c r="F31" s="1618"/>
      <c r="G31" s="1618"/>
      <c r="H31" s="1618"/>
      <c r="I31" s="1783">
        <v>1319</v>
      </c>
      <c r="J31" s="1606"/>
      <c r="K31" s="1618"/>
      <c r="L31" s="1618"/>
      <c r="M31" s="1783">
        <v>62</v>
      </c>
      <c r="N31" s="1618"/>
      <c r="O31" s="1618"/>
      <c r="P31" s="1618"/>
      <c r="Q31" s="1783">
        <v>54</v>
      </c>
    </row>
    <row r="32" spans="1:17" s="405" customFormat="1" ht="15">
      <c r="A32" s="404">
        <v>18</v>
      </c>
      <c r="B32" s="1117"/>
      <c r="C32" s="1618"/>
      <c r="D32" s="1618"/>
      <c r="E32" s="1783">
        <v>718</v>
      </c>
      <c r="F32" s="1618"/>
      <c r="G32" s="1618"/>
      <c r="H32" s="1618"/>
      <c r="I32" s="1783">
        <v>1220</v>
      </c>
      <c r="J32" s="1606"/>
      <c r="K32" s="1618"/>
      <c r="L32" s="1618"/>
      <c r="M32" s="1783">
        <v>51</v>
      </c>
      <c r="N32" s="1618"/>
      <c r="O32" s="1618"/>
      <c r="P32" s="1618"/>
      <c r="Q32" s="1783">
        <v>38</v>
      </c>
    </row>
    <row r="33" spans="1:33" s="405" customFormat="1" ht="15">
      <c r="A33" s="404">
        <v>19</v>
      </c>
      <c r="B33" s="1117"/>
      <c r="C33" s="1618"/>
      <c r="D33" s="1618"/>
      <c r="E33" s="1783">
        <v>606</v>
      </c>
      <c r="F33" s="1618"/>
      <c r="G33" s="1618"/>
      <c r="H33" s="1618"/>
      <c r="I33" s="1783">
        <v>1085</v>
      </c>
      <c r="J33" s="1606"/>
      <c r="K33" s="1618"/>
      <c r="L33" s="1618"/>
      <c r="M33" s="1783">
        <v>22</v>
      </c>
      <c r="N33" s="1618"/>
      <c r="O33" s="1618"/>
      <c r="P33" s="1618"/>
      <c r="Q33" s="1783">
        <v>34</v>
      </c>
    </row>
    <row r="34" spans="1:33" s="405" customFormat="1" ht="15">
      <c r="A34" s="404">
        <v>20</v>
      </c>
      <c r="B34" s="1117"/>
      <c r="C34" s="1618"/>
      <c r="D34" s="1618"/>
      <c r="E34" s="1783">
        <v>512</v>
      </c>
      <c r="F34" s="1618"/>
      <c r="G34" s="1618"/>
      <c r="H34" s="1618"/>
      <c r="I34" s="1783">
        <v>764</v>
      </c>
      <c r="J34" s="1606"/>
      <c r="K34" s="1618"/>
      <c r="L34" s="1618"/>
      <c r="M34" s="1783">
        <v>8</v>
      </c>
      <c r="N34" s="1618"/>
      <c r="O34" s="1618"/>
      <c r="P34" s="1618"/>
      <c r="Q34" s="1783">
        <v>40</v>
      </c>
    </row>
    <row r="35" spans="1:33" s="405" customFormat="1" ht="15">
      <c r="A35" s="404">
        <v>21</v>
      </c>
      <c r="B35" s="1117"/>
      <c r="C35" s="1618"/>
      <c r="D35" s="1618"/>
      <c r="E35" s="1783">
        <v>452</v>
      </c>
      <c r="F35" s="1618"/>
      <c r="G35" s="1618"/>
      <c r="H35" s="1618"/>
      <c r="I35" s="1783">
        <v>693</v>
      </c>
      <c r="J35" s="1606"/>
      <c r="K35" s="1618"/>
      <c r="L35" s="1618"/>
      <c r="M35" s="1783">
        <v>2</v>
      </c>
      <c r="N35" s="1618"/>
      <c r="O35" s="1618"/>
      <c r="P35" s="1618"/>
      <c r="Q35" s="1783">
        <v>33</v>
      </c>
    </row>
    <row r="36" spans="1:33" s="405" customFormat="1" ht="15">
      <c r="A36" s="404">
        <v>22</v>
      </c>
      <c r="B36" s="1117"/>
      <c r="C36" s="1618"/>
      <c r="D36" s="1618"/>
      <c r="E36" s="1783">
        <v>400</v>
      </c>
      <c r="F36" s="1618"/>
      <c r="G36" s="1618"/>
      <c r="H36" s="1618"/>
      <c r="I36" s="1783">
        <v>650</v>
      </c>
      <c r="J36" s="1606"/>
      <c r="K36" s="1618"/>
      <c r="L36" s="1618"/>
      <c r="M36" s="1783">
        <v>0</v>
      </c>
      <c r="N36" s="1618"/>
      <c r="O36" s="1618"/>
      <c r="P36" s="1618"/>
      <c r="Q36" s="1783">
        <v>37</v>
      </c>
    </row>
    <row r="37" spans="1:33" s="405" customFormat="1" ht="15">
      <c r="A37" s="404">
        <v>23</v>
      </c>
      <c r="B37" s="1117"/>
      <c r="C37" s="1618"/>
      <c r="D37" s="1618"/>
      <c r="E37" s="1783">
        <v>361</v>
      </c>
      <c r="F37" s="1618"/>
      <c r="G37" s="1618"/>
      <c r="H37" s="1618"/>
      <c r="I37" s="1783">
        <v>574</v>
      </c>
      <c r="J37" s="1606"/>
      <c r="K37" s="1618"/>
      <c r="L37" s="1618"/>
      <c r="M37" s="1783">
        <v>0</v>
      </c>
      <c r="N37" s="1618"/>
      <c r="O37" s="1618"/>
      <c r="P37" s="1618"/>
      <c r="Q37" s="1783">
        <v>33</v>
      </c>
    </row>
    <row r="38" spans="1:33" s="405" customFormat="1" ht="15">
      <c r="A38" s="404" t="s">
        <v>19</v>
      </c>
      <c r="B38" s="1157"/>
      <c r="C38" s="1619"/>
      <c r="D38" s="1619"/>
      <c r="E38" s="1620">
        <f>SUM(E14:E37)</f>
        <v>15185</v>
      </c>
      <c r="F38" s="1619"/>
      <c r="G38" s="1619"/>
      <c r="H38" s="1619"/>
      <c r="I38" s="1620">
        <f>SUM(I14:I37)</f>
        <v>23768</v>
      </c>
      <c r="J38" s="1619"/>
      <c r="K38" s="1619"/>
      <c r="L38" s="1619"/>
      <c r="M38" s="1620">
        <f>SUM(M14:M37)</f>
        <v>485</v>
      </c>
      <c r="N38" s="1619"/>
      <c r="O38" s="1619"/>
      <c r="P38" s="1619"/>
      <c r="Q38" s="1620">
        <f>SUM(Q14:Q37)</f>
        <v>994</v>
      </c>
    </row>
    <row r="39" spans="1:33" s="395" customFormat="1" ht="12.75" customHeight="1">
      <c r="A39" s="395" t="s">
        <v>20</v>
      </c>
      <c r="R39" s="982"/>
      <c r="S39" s="982"/>
      <c r="T39" s="982"/>
      <c r="U39" s="982"/>
      <c r="V39" s="982"/>
      <c r="W39" s="982"/>
      <c r="X39" s="982"/>
      <c r="Y39" s="982"/>
      <c r="Z39" s="982"/>
      <c r="AA39" s="982"/>
      <c r="AB39" s="982"/>
      <c r="AC39" s="982"/>
      <c r="AD39" s="982"/>
      <c r="AE39" s="982"/>
      <c r="AF39" s="982"/>
      <c r="AG39" s="982"/>
    </row>
    <row r="40" spans="1:33" s="395" customFormat="1" ht="12.75" customHeight="1">
      <c r="A40" s="395" t="s">
        <v>21</v>
      </c>
      <c r="R40" s="982"/>
      <c r="S40" s="982"/>
      <c r="T40" s="982"/>
      <c r="U40" s="982"/>
      <c r="V40" s="982"/>
      <c r="W40" s="982"/>
      <c r="X40" s="982"/>
      <c r="Y40" s="982"/>
      <c r="Z40" s="982"/>
      <c r="AA40" s="982"/>
      <c r="AB40" s="982"/>
      <c r="AC40" s="982"/>
      <c r="AD40" s="982"/>
      <c r="AE40" s="982"/>
      <c r="AF40" s="982"/>
      <c r="AG40" s="982"/>
    </row>
    <row r="41" spans="1:33">
      <c r="A41" s="395" t="s">
        <v>563</v>
      </c>
      <c r="K41" s="395"/>
      <c r="L41" s="395"/>
      <c r="M41" s="395"/>
      <c r="N41" s="395"/>
      <c r="O41" s="395"/>
      <c r="P41" s="395"/>
      <c r="Q41" s="395"/>
      <c r="R41" s="983"/>
      <c r="S41" s="983"/>
      <c r="T41" s="983"/>
      <c r="U41" s="983"/>
      <c r="V41" s="983"/>
      <c r="W41" s="983"/>
      <c r="X41" s="983"/>
      <c r="Y41" s="983"/>
      <c r="Z41" s="983"/>
      <c r="AA41" s="983"/>
      <c r="AB41" s="983"/>
      <c r="AC41" s="983"/>
      <c r="AD41" s="983"/>
      <c r="AE41" s="983"/>
      <c r="AF41" s="983"/>
      <c r="AG41" s="983"/>
    </row>
    <row r="42" spans="1:33">
      <c r="A42" s="395" t="s">
        <v>23</v>
      </c>
      <c r="R42" s="983"/>
      <c r="S42" s="983"/>
      <c r="T42" s="983"/>
      <c r="U42" s="983"/>
      <c r="V42" s="983"/>
      <c r="W42" s="983"/>
      <c r="X42" s="983"/>
      <c r="Y42" s="983"/>
      <c r="Z42" s="983"/>
      <c r="AA42" s="983"/>
      <c r="AB42" s="983"/>
      <c r="AC42" s="983"/>
      <c r="AD42" s="983"/>
      <c r="AE42" s="983"/>
      <c r="AF42" s="983"/>
      <c r="AG42" s="983"/>
    </row>
    <row r="43" spans="1:33">
      <c r="R43" s="983"/>
      <c r="S43" s="983"/>
      <c r="T43" s="983"/>
      <c r="U43" s="983"/>
      <c r="V43" s="983"/>
      <c r="W43" s="983"/>
      <c r="X43" s="983"/>
      <c r="Y43" s="983"/>
      <c r="Z43" s="983"/>
      <c r="AA43" s="983"/>
      <c r="AB43" s="983"/>
      <c r="AC43" s="983"/>
      <c r="AD43" s="983"/>
      <c r="AE43" s="983"/>
      <c r="AF43" s="983"/>
      <c r="AG43" s="98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419" customWidth="1"/>
    <col min="2" max="3" width="11.28515625" style="419" customWidth="1"/>
    <col min="4" max="4" width="11.28515625" style="419" hidden="1" customWidth="1"/>
    <col min="5" max="7" width="11.28515625" style="419" customWidth="1"/>
    <col min="8" max="8" width="11.28515625" style="419" hidden="1" customWidth="1"/>
    <col min="9" max="11" width="11.28515625" style="419" customWidth="1"/>
    <col min="12" max="12" width="11.28515625" style="419" hidden="1" customWidth="1"/>
    <col min="13" max="15" width="11.28515625" style="419" customWidth="1"/>
    <col min="16" max="16" width="11.28515625" style="419" hidden="1" customWidth="1"/>
    <col min="17" max="17" width="11.28515625" style="419" customWidth="1"/>
    <col min="18" max="16384" width="9.140625" style="419"/>
  </cols>
  <sheetData>
    <row r="1" spans="1:33" s="407" customFormat="1" ht="18.75" customHeight="1">
      <c r="B1" s="2630" t="s">
        <v>405</v>
      </c>
      <c r="C1" s="2087"/>
      <c r="D1" s="2087"/>
      <c r="E1" s="2087"/>
      <c r="F1" s="2087"/>
      <c r="J1" s="799" t="s">
        <v>171</v>
      </c>
      <c r="N1" s="2625" t="s">
        <v>96</v>
      </c>
      <c r="O1" s="2625"/>
      <c r="P1" s="2625"/>
      <c r="Q1" s="2625"/>
      <c r="R1" s="980"/>
      <c r="S1" s="980"/>
      <c r="T1" s="980"/>
      <c r="U1" s="980"/>
      <c r="V1" s="980"/>
      <c r="W1" s="980"/>
      <c r="X1" s="980"/>
      <c r="Y1" s="980"/>
      <c r="Z1" s="980"/>
      <c r="AA1" s="980"/>
      <c r="AB1" s="980"/>
      <c r="AC1" s="980"/>
      <c r="AD1" s="980"/>
      <c r="AE1" s="980"/>
      <c r="AF1" s="980"/>
      <c r="AG1" s="980"/>
    </row>
    <row r="2" spans="1:33" s="407" customFormat="1" ht="10.5" customHeight="1">
      <c r="B2" s="2626" t="s">
        <v>1</v>
      </c>
      <c r="C2" s="2094"/>
      <c r="D2" s="2094"/>
      <c r="E2" s="2094"/>
      <c r="F2" s="2094"/>
      <c r="N2" s="2626" t="s">
        <v>2</v>
      </c>
      <c r="O2" s="2627"/>
      <c r="P2" s="2627"/>
      <c r="Q2" s="2627"/>
      <c r="R2" s="980"/>
      <c r="S2" s="980"/>
      <c r="T2" s="980"/>
      <c r="U2" s="980"/>
      <c r="V2" s="980"/>
      <c r="W2" s="980"/>
      <c r="X2" s="980"/>
      <c r="Y2" s="980"/>
      <c r="Z2" s="980"/>
      <c r="AA2" s="980"/>
      <c r="AB2" s="980"/>
      <c r="AC2" s="980"/>
      <c r="AD2" s="980"/>
      <c r="AE2" s="980"/>
      <c r="AF2" s="980"/>
      <c r="AG2" s="980"/>
    </row>
    <row r="3" spans="1:33" s="407" customFormat="1" ht="13.5" customHeight="1">
      <c r="N3" s="407" t="s">
        <v>3</v>
      </c>
      <c r="R3" s="980"/>
      <c r="S3" s="980"/>
      <c r="T3" s="980"/>
      <c r="U3" s="980"/>
      <c r="V3" s="980"/>
      <c r="W3" s="980"/>
      <c r="X3" s="980"/>
      <c r="Y3" s="980"/>
      <c r="Z3" s="980"/>
      <c r="AA3" s="980"/>
      <c r="AB3" s="980"/>
      <c r="AC3" s="980"/>
      <c r="AD3" s="980"/>
      <c r="AE3" s="980"/>
      <c r="AF3" s="980"/>
      <c r="AG3" s="980"/>
    </row>
    <row r="4" spans="1:33" s="407" customFormat="1" ht="15" customHeight="1">
      <c r="B4" s="2629" t="s">
        <v>4</v>
      </c>
      <c r="C4" s="2087"/>
      <c r="D4" s="409"/>
      <c r="E4" s="980"/>
      <c r="F4" s="980"/>
      <c r="G4" s="980"/>
      <c r="H4" s="980"/>
      <c r="I4" s="900" t="s">
        <v>5</v>
      </c>
      <c r="J4" s="408"/>
      <c r="K4" s="408"/>
      <c r="L4" s="408"/>
      <c r="O4" s="410" t="s">
        <v>93</v>
      </c>
      <c r="R4" s="980"/>
      <c r="S4" s="980"/>
      <c r="T4" s="980"/>
      <c r="U4" s="980"/>
      <c r="V4" s="980"/>
      <c r="W4" s="980"/>
      <c r="X4" s="980"/>
      <c r="Y4" s="980"/>
      <c r="Z4" s="980"/>
      <c r="AA4" s="980"/>
      <c r="AB4" s="980"/>
      <c r="AC4" s="980"/>
      <c r="AD4" s="980"/>
      <c r="AE4" s="980"/>
      <c r="AF4" s="980"/>
      <c r="AG4" s="980"/>
    </row>
    <row r="5" spans="1:33" s="407" customFormat="1" ht="9.75" customHeight="1">
      <c r="B5" s="2628" t="s">
        <v>7</v>
      </c>
      <c r="C5" s="2085"/>
      <c r="D5" s="408"/>
      <c r="E5" s="408"/>
      <c r="R5" s="980"/>
      <c r="S5" s="980"/>
      <c r="T5" s="980"/>
      <c r="U5" s="980"/>
      <c r="V5" s="980"/>
      <c r="W5" s="980"/>
      <c r="X5" s="980"/>
      <c r="Y5" s="980"/>
      <c r="Z5" s="980"/>
      <c r="AA5" s="980"/>
      <c r="AB5" s="980"/>
      <c r="AC5" s="980"/>
      <c r="AD5" s="980"/>
      <c r="AE5" s="980"/>
      <c r="AF5" s="980"/>
      <c r="AG5" s="980"/>
    </row>
    <row r="6" spans="1:33" s="407" customFormat="1" ht="12" customHeight="1">
      <c r="A6" s="2636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80"/>
      <c r="S6" s="980"/>
      <c r="T6" s="980"/>
      <c r="U6" s="980"/>
      <c r="V6" s="980"/>
      <c r="W6" s="980"/>
      <c r="X6" s="980"/>
      <c r="Y6" s="980"/>
      <c r="Z6" s="980"/>
      <c r="AA6" s="980"/>
      <c r="AB6" s="980"/>
      <c r="AC6" s="980"/>
      <c r="AD6" s="980"/>
      <c r="AE6" s="980"/>
      <c r="AF6" s="980"/>
      <c r="AG6" s="980"/>
    </row>
    <row r="7" spans="1:33" s="407" customFormat="1" ht="15.75">
      <c r="A7" s="2637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80"/>
      <c r="S7" s="980"/>
      <c r="T7" s="980"/>
      <c r="U7" s="980"/>
      <c r="V7" s="980"/>
      <c r="W7" s="980"/>
      <c r="X7" s="980"/>
      <c r="Y7" s="980"/>
      <c r="Z7" s="980"/>
      <c r="AA7" s="980"/>
      <c r="AB7" s="980"/>
      <c r="AC7" s="980"/>
      <c r="AD7" s="980"/>
      <c r="AE7" s="980"/>
      <c r="AF7" s="980"/>
      <c r="AG7" s="980"/>
    </row>
    <row r="8" spans="1:33" s="407" customFormat="1" ht="9" customHeight="1">
      <c r="A8" s="1255" t="s">
        <v>338</v>
      </c>
      <c r="B8" s="1255" t="s">
        <v>340</v>
      </c>
      <c r="R8" s="980"/>
      <c r="S8" s="980"/>
      <c r="T8" s="980"/>
      <c r="U8" s="980"/>
      <c r="V8" s="980"/>
      <c r="W8" s="980"/>
      <c r="X8" s="980"/>
      <c r="Y8" s="980"/>
      <c r="Z8" s="980"/>
      <c r="AA8" s="980"/>
      <c r="AB8" s="980"/>
      <c r="AC8" s="980"/>
      <c r="AD8" s="980"/>
      <c r="AE8" s="980"/>
      <c r="AF8" s="980"/>
      <c r="AG8" s="980"/>
    </row>
    <row r="9" spans="1:33" s="407" customFormat="1">
      <c r="A9" s="2633" t="s">
        <v>9</v>
      </c>
      <c r="B9" s="2638" t="s">
        <v>10</v>
      </c>
      <c r="C9" s="2639"/>
      <c r="D9" s="2639"/>
      <c r="E9" s="2639"/>
      <c r="F9" s="2639"/>
      <c r="G9" s="2639"/>
      <c r="H9" s="2639"/>
      <c r="I9" s="2640"/>
      <c r="J9" s="2638" t="s">
        <v>11</v>
      </c>
      <c r="K9" s="2639"/>
      <c r="L9" s="2639"/>
      <c r="M9" s="2639"/>
      <c r="N9" s="2639"/>
      <c r="O9" s="2639"/>
      <c r="P9" s="2639"/>
      <c r="Q9" s="2640"/>
      <c r="R9" s="980"/>
      <c r="S9" s="980"/>
      <c r="T9" s="980"/>
      <c r="U9" s="980"/>
      <c r="V9" s="980"/>
      <c r="W9" s="980"/>
      <c r="X9" s="980"/>
      <c r="Y9" s="980"/>
      <c r="Z9" s="980"/>
      <c r="AA9" s="980"/>
      <c r="AB9" s="980"/>
      <c r="AC9" s="980"/>
      <c r="AD9" s="980"/>
      <c r="AE9" s="980"/>
      <c r="AF9" s="980"/>
      <c r="AG9" s="980"/>
    </row>
    <row r="10" spans="1:33" s="407" customFormat="1">
      <c r="A10" s="2634"/>
      <c r="B10" s="2631" t="s">
        <v>94</v>
      </c>
      <c r="C10" s="2632"/>
      <c r="D10" s="2632"/>
      <c r="E10" s="2641"/>
      <c r="F10" s="2631" t="s">
        <v>95</v>
      </c>
      <c r="G10" s="2101"/>
      <c r="H10" s="2101"/>
      <c r="I10" s="2102"/>
      <c r="J10" s="2631" t="s">
        <v>94</v>
      </c>
      <c r="K10" s="2632"/>
      <c r="L10" s="2632"/>
      <c r="M10" s="2641"/>
      <c r="N10" s="2631" t="s">
        <v>95</v>
      </c>
      <c r="O10" s="2632"/>
      <c r="P10" s="2632"/>
      <c r="Q10" s="2641"/>
      <c r="R10" s="980"/>
      <c r="S10" s="980"/>
      <c r="T10" s="980"/>
      <c r="U10" s="980"/>
      <c r="V10" s="980"/>
      <c r="W10" s="980"/>
      <c r="X10" s="980"/>
      <c r="Y10" s="980"/>
      <c r="Z10" s="980"/>
      <c r="AA10" s="980"/>
      <c r="AB10" s="980"/>
      <c r="AC10" s="980"/>
      <c r="AD10" s="980"/>
      <c r="AE10" s="980"/>
      <c r="AF10" s="980"/>
      <c r="AG10" s="980"/>
    </row>
    <row r="11" spans="1:33" s="407" customFormat="1">
      <c r="A11" s="2634"/>
      <c r="B11" s="2631" t="s">
        <v>14</v>
      </c>
      <c r="C11" s="2632"/>
      <c r="E11" s="412">
        <v>18000</v>
      </c>
      <c r="F11" s="2631" t="s">
        <v>14</v>
      </c>
      <c r="G11" s="2632"/>
      <c r="H11" s="411"/>
      <c r="I11" s="412">
        <v>18000</v>
      </c>
      <c r="J11" s="2631" t="s">
        <v>14</v>
      </c>
      <c r="K11" s="2632"/>
      <c r="L11" s="411"/>
      <c r="M11" s="412">
        <f>E11</f>
        <v>18000</v>
      </c>
      <c r="N11" s="2631" t="s">
        <v>14</v>
      </c>
      <c r="O11" s="2632"/>
      <c r="P11" s="411"/>
      <c r="Q11" s="412">
        <f>I11</f>
        <v>18000</v>
      </c>
      <c r="R11" s="980"/>
      <c r="S11" s="980"/>
      <c r="T11" s="980"/>
      <c r="U11" s="980"/>
      <c r="V11" s="980"/>
      <c r="W11" s="980"/>
      <c r="X11" s="980"/>
      <c r="Y11" s="980"/>
      <c r="Z11" s="980"/>
      <c r="AA11" s="980"/>
      <c r="AB11" s="980"/>
      <c r="AC11" s="980"/>
      <c r="AD11" s="980"/>
      <c r="AE11" s="980"/>
      <c r="AF11" s="980"/>
      <c r="AG11" s="980"/>
    </row>
    <row r="12" spans="1:33" s="414" customFormat="1" ht="35.25" customHeight="1">
      <c r="A12" s="2635"/>
      <c r="B12" s="413" t="s">
        <v>16</v>
      </c>
      <c r="C12" s="413" t="s">
        <v>17</v>
      </c>
      <c r="D12" s="413"/>
      <c r="E12" s="413" t="s">
        <v>18</v>
      </c>
      <c r="F12" s="413" t="s">
        <v>16</v>
      </c>
      <c r="G12" s="413" t="s">
        <v>17</v>
      </c>
      <c r="H12" s="413"/>
      <c r="I12" s="413" t="s">
        <v>18</v>
      </c>
      <c r="J12" s="413" t="s">
        <v>16</v>
      </c>
      <c r="K12" s="413" t="s">
        <v>17</v>
      </c>
      <c r="L12" s="413"/>
      <c r="M12" s="413" t="s">
        <v>18</v>
      </c>
      <c r="N12" s="413" t="s">
        <v>16</v>
      </c>
      <c r="O12" s="413" t="s">
        <v>17</v>
      </c>
      <c r="P12" s="413"/>
      <c r="Q12" s="413" t="s">
        <v>18</v>
      </c>
    </row>
    <row r="13" spans="1:33" s="416" customFormat="1" ht="11.25">
      <c r="A13" s="415">
        <v>1</v>
      </c>
      <c r="B13" s="415">
        <v>2</v>
      </c>
      <c r="C13" s="415">
        <v>3</v>
      </c>
      <c r="D13" s="415"/>
      <c r="E13" s="415">
        <v>4</v>
      </c>
      <c r="F13" s="415">
        <v>5</v>
      </c>
      <c r="G13" s="415">
        <v>6</v>
      </c>
      <c r="H13" s="415"/>
      <c r="I13" s="415">
        <v>7</v>
      </c>
      <c r="J13" s="415">
        <v>8</v>
      </c>
      <c r="K13" s="415">
        <v>9</v>
      </c>
      <c r="L13" s="415"/>
      <c r="M13" s="415">
        <v>10</v>
      </c>
      <c r="N13" s="415">
        <v>11</v>
      </c>
      <c r="O13" s="415">
        <v>12</v>
      </c>
      <c r="P13" s="415"/>
      <c r="Q13" s="415">
        <v>13</v>
      </c>
    </row>
    <row r="14" spans="1:33" s="414" customFormat="1" ht="15">
      <c r="A14" s="417">
        <v>0</v>
      </c>
      <c r="B14" s="1103"/>
      <c r="C14" s="1979"/>
      <c r="D14" s="1979"/>
      <c r="E14" s="1968">
        <v>1423.7999999999997</v>
      </c>
      <c r="F14" s="1980"/>
      <c r="G14" s="1979"/>
      <c r="H14" s="1979"/>
      <c r="I14" s="1968">
        <v>3223.7999999999997</v>
      </c>
      <c r="J14" s="1980"/>
      <c r="K14" s="1979"/>
      <c r="L14" s="1979"/>
      <c r="M14" s="1968">
        <v>471.6</v>
      </c>
      <c r="N14" s="1980"/>
      <c r="O14" s="1979"/>
      <c r="P14" s="1979"/>
      <c r="Q14" s="1968">
        <v>973.8</v>
      </c>
    </row>
    <row r="15" spans="1:33" s="1397" customFormat="1" ht="15">
      <c r="A15" s="1396">
        <v>1</v>
      </c>
      <c r="B15" s="1103"/>
      <c r="C15" s="1979"/>
      <c r="D15" s="1979"/>
      <c r="E15" s="1968">
        <v>1333.8000000000002</v>
      </c>
      <c r="F15" s="1980"/>
      <c r="G15" s="1979"/>
      <c r="H15" s="1979"/>
      <c r="I15" s="1968">
        <v>3072.6</v>
      </c>
      <c r="J15" s="1980"/>
      <c r="K15" s="1979"/>
      <c r="L15" s="1979"/>
      <c r="M15" s="1968">
        <v>473.4</v>
      </c>
      <c r="N15" s="1980"/>
      <c r="O15" s="1979"/>
      <c r="P15" s="1979"/>
      <c r="Q15" s="1968">
        <v>990</v>
      </c>
    </row>
    <row r="16" spans="1:33" s="414" customFormat="1" ht="15">
      <c r="A16" s="417">
        <v>2</v>
      </c>
      <c r="B16" s="1103"/>
      <c r="C16" s="1979"/>
      <c r="D16" s="1979"/>
      <c r="E16" s="1968">
        <v>1306.8000000000002</v>
      </c>
      <c r="F16" s="1980"/>
      <c r="G16" s="1979"/>
      <c r="H16" s="1979"/>
      <c r="I16" s="1968">
        <v>2962.8</v>
      </c>
      <c r="J16" s="1980"/>
      <c r="K16" s="1979"/>
      <c r="L16" s="1979"/>
      <c r="M16" s="1968">
        <v>455.4</v>
      </c>
      <c r="N16" s="1980"/>
      <c r="O16" s="1979"/>
      <c r="P16" s="1979"/>
      <c r="Q16" s="1968">
        <v>937.8</v>
      </c>
    </row>
    <row r="17" spans="1:17" s="414" customFormat="1" ht="15">
      <c r="A17" s="417">
        <v>3</v>
      </c>
      <c r="B17" s="1103"/>
      <c r="C17" s="1979"/>
      <c r="D17" s="1979"/>
      <c r="E17" s="1968">
        <v>1261.7999999999997</v>
      </c>
      <c r="F17" s="1980"/>
      <c r="G17" s="1979"/>
      <c r="H17" s="1979"/>
      <c r="I17" s="1968">
        <v>2890.8</v>
      </c>
      <c r="J17" s="1980"/>
      <c r="K17" s="1979"/>
      <c r="L17" s="1979"/>
      <c r="M17" s="1968">
        <v>430.20000000000005</v>
      </c>
      <c r="N17" s="1980"/>
      <c r="O17" s="1979"/>
      <c r="P17" s="1979"/>
      <c r="Q17" s="1968">
        <v>936</v>
      </c>
    </row>
    <row r="18" spans="1:17" s="414" customFormat="1" ht="15">
      <c r="A18" s="417">
        <v>4</v>
      </c>
      <c r="B18" s="1103"/>
      <c r="C18" s="1979"/>
      <c r="D18" s="1979"/>
      <c r="E18" s="1968">
        <v>1269</v>
      </c>
      <c r="F18" s="1980"/>
      <c r="G18" s="1979"/>
      <c r="H18" s="1979"/>
      <c r="I18" s="1968">
        <v>2928.6</v>
      </c>
      <c r="J18" s="1980"/>
      <c r="K18" s="1979"/>
      <c r="L18" s="1979"/>
      <c r="M18" s="1968">
        <v>424.8</v>
      </c>
      <c r="N18" s="1980"/>
      <c r="O18" s="1979"/>
      <c r="P18" s="1979"/>
      <c r="Q18" s="1968">
        <v>896.40000000000009</v>
      </c>
    </row>
    <row r="19" spans="1:17" s="414" customFormat="1" ht="15">
      <c r="A19" s="417">
        <v>5</v>
      </c>
      <c r="B19" s="1103"/>
      <c r="C19" s="1979"/>
      <c r="D19" s="1979"/>
      <c r="E19" s="1968">
        <v>1357.1999999999998</v>
      </c>
      <c r="F19" s="1980"/>
      <c r="G19" s="1979"/>
      <c r="H19" s="1979"/>
      <c r="I19" s="1968">
        <v>3151.8</v>
      </c>
      <c r="J19" s="1980"/>
      <c r="K19" s="1979"/>
      <c r="L19" s="1979"/>
      <c r="M19" s="1968">
        <v>423</v>
      </c>
      <c r="N19" s="1980"/>
      <c r="O19" s="1979"/>
      <c r="P19" s="1979"/>
      <c r="Q19" s="1968">
        <v>874.8</v>
      </c>
    </row>
    <row r="20" spans="1:17" s="414" customFormat="1" ht="15">
      <c r="A20" s="417">
        <v>6</v>
      </c>
      <c r="B20" s="1103"/>
      <c r="C20" s="1979"/>
      <c r="D20" s="1979"/>
      <c r="E20" s="1968">
        <v>1598.4</v>
      </c>
      <c r="F20" s="1980"/>
      <c r="G20" s="1979"/>
      <c r="H20" s="1979"/>
      <c r="I20" s="1968">
        <v>3627</v>
      </c>
      <c r="J20" s="1980"/>
      <c r="K20" s="1979"/>
      <c r="L20" s="1979"/>
      <c r="M20" s="1968">
        <v>435.6</v>
      </c>
      <c r="N20" s="1980"/>
      <c r="O20" s="1979"/>
      <c r="P20" s="1979"/>
      <c r="Q20" s="1968">
        <v>874.8</v>
      </c>
    </row>
    <row r="21" spans="1:17" s="414" customFormat="1" ht="15">
      <c r="A21" s="417">
        <v>7</v>
      </c>
      <c r="B21" s="1103"/>
      <c r="C21" s="1979"/>
      <c r="D21" s="1979"/>
      <c r="E21" s="1968">
        <v>1929.6</v>
      </c>
      <c r="F21" s="1980"/>
      <c r="G21" s="1979"/>
      <c r="H21" s="1979"/>
      <c r="I21" s="1968">
        <v>4131</v>
      </c>
      <c r="J21" s="1980"/>
      <c r="K21" s="1979"/>
      <c r="L21" s="1979"/>
      <c r="M21" s="1968">
        <v>448.20000000000005</v>
      </c>
      <c r="N21" s="1980"/>
      <c r="O21" s="1979"/>
      <c r="P21" s="1979"/>
      <c r="Q21" s="1968">
        <v>896.40000000000009</v>
      </c>
    </row>
    <row r="22" spans="1:17" s="414" customFormat="1" ht="15">
      <c r="A22" s="417">
        <v>8</v>
      </c>
      <c r="B22" s="1103"/>
      <c r="C22" s="1979"/>
      <c r="D22" s="1979"/>
      <c r="E22" s="1968">
        <v>2278.8000000000002</v>
      </c>
      <c r="F22" s="1980"/>
      <c r="G22" s="1979"/>
      <c r="H22" s="1979"/>
      <c r="I22" s="1968">
        <v>4806</v>
      </c>
      <c r="J22" s="1980"/>
      <c r="K22" s="1979"/>
      <c r="L22" s="1979"/>
      <c r="M22" s="1968">
        <v>511.20000000000005</v>
      </c>
      <c r="N22" s="1980"/>
      <c r="O22" s="1979"/>
      <c r="P22" s="1979"/>
      <c r="Q22" s="1968">
        <v>954</v>
      </c>
    </row>
    <row r="23" spans="1:17" s="414" customFormat="1" ht="15">
      <c r="A23" s="417">
        <v>9</v>
      </c>
      <c r="B23" s="1103"/>
      <c r="C23" s="1979"/>
      <c r="D23" s="1979"/>
      <c r="E23" s="1968">
        <v>2361.6</v>
      </c>
      <c r="F23" s="1980"/>
      <c r="G23" s="1979"/>
      <c r="H23" s="1979"/>
      <c r="I23" s="1968">
        <v>5095.7999999999993</v>
      </c>
      <c r="J23" s="1980"/>
      <c r="K23" s="1979"/>
      <c r="L23" s="1979"/>
      <c r="M23" s="1968">
        <v>545.40000000000009</v>
      </c>
      <c r="N23" s="1980"/>
      <c r="O23" s="1979"/>
      <c r="P23" s="1979"/>
      <c r="Q23" s="1968">
        <v>1008</v>
      </c>
    </row>
    <row r="24" spans="1:17" s="414" customFormat="1" ht="15">
      <c r="A24" s="417">
        <v>10</v>
      </c>
      <c r="B24" s="1103"/>
      <c r="C24" s="1979"/>
      <c r="D24" s="1979"/>
      <c r="E24" s="1968">
        <v>2383.2000000000003</v>
      </c>
      <c r="F24" s="1980"/>
      <c r="G24" s="1979"/>
      <c r="H24" s="1979"/>
      <c r="I24" s="1968">
        <v>5207.3999999999996</v>
      </c>
      <c r="J24" s="1980"/>
      <c r="K24" s="1979"/>
      <c r="L24" s="1979"/>
      <c r="M24" s="1968">
        <v>556.19999999999993</v>
      </c>
      <c r="N24" s="1980"/>
      <c r="O24" s="1979"/>
      <c r="P24" s="1979"/>
      <c r="Q24" s="1968">
        <v>1036.8000000000002</v>
      </c>
    </row>
    <row r="25" spans="1:17" s="414" customFormat="1" ht="15">
      <c r="A25" s="417">
        <v>11</v>
      </c>
      <c r="B25" s="1103"/>
      <c r="C25" s="1979"/>
      <c r="D25" s="1979"/>
      <c r="E25" s="1968">
        <v>2305.8000000000002</v>
      </c>
      <c r="F25" s="1980"/>
      <c r="G25" s="1979"/>
      <c r="H25" s="1979"/>
      <c r="I25" s="1968">
        <v>5203.8</v>
      </c>
      <c r="J25" s="1980"/>
      <c r="K25" s="1979"/>
      <c r="L25" s="1979"/>
      <c r="M25" s="1968">
        <v>549</v>
      </c>
      <c r="N25" s="1980"/>
      <c r="O25" s="1979"/>
      <c r="P25" s="1979"/>
      <c r="Q25" s="1968">
        <v>1026</v>
      </c>
    </row>
    <row r="26" spans="1:17" s="414" customFormat="1" ht="15">
      <c r="A26" s="417">
        <v>12</v>
      </c>
      <c r="B26" s="1103"/>
      <c r="C26" s="1979"/>
      <c r="D26" s="1979"/>
      <c r="E26" s="1968">
        <v>2246.4</v>
      </c>
      <c r="F26" s="1980"/>
      <c r="G26" s="1979"/>
      <c r="H26" s="1979"/>
      <c r="I26" s="1968">
        <v>5248.8</v>
      </c>
      <c r="J26" s="1980"/>
      <c r="K26" s="1979"/>
      <c r="L26" s="1979"/>
      <c r="M26" s="1968">
        <v>534.59999999999991</v>
      </c>
      <c r="N26" s="1980"/>
      <c r="O26" s="1979"/>
      <c r="P26" s="1979"/>
      <c r="Q26" s="1968">
        <v>1083.5999999999999</v>
      </c>
    </row>
    <row r="27" spans="1:17" s="414" customFormat="1" ht="15">
      <c r="A27" s="417">
        <v>13</v>
      </c>
      <c r="B27" s="1103"/>
      <c r="C27" s="1979"/>
      <c r="D27" s="1979"/>
      <c r="E27" s="1968">
        <v>2185.1999999999998</v>
      </c>
      <c r="F27" s="1980"/>
      <c r="G27" s="1979"/>
      <c r="H27" s="1979"/>
      <c r="I27" s="1968">
        <v>5059.8</v>
      </c>
      <c r="J27" s="1980"/>
      <c r="K27" s="1979"/>
      <c r="L27" s="1979"/>
      <c r="M27" s="1968">
        <v>527.40000000000009</v>
      </c>
      <c r="N27" s="1980"/>
      <c r="O27" s="1979"/>
      <c r="P27" s="1979"/>
      <c r="Q27" s="1968">
        <v>1015.2</v>
      </c>
    </row>
    <row r="28" spans="1:17" s="414" customFormat="1" ht="15">
      <c r="A28" s="417">
        <v>14</v>
      </c>
      <c r="B28" s="1103"/>
      <c r="C28" s="1979"/>
      <c r="D28" s="1979"/>
      <c r="E28" s="1968">
        <v>2187</v>
      </c>
      <c r="F28" s="1980"/>
      <c r="G28" s="1979"/>
      <c r="H28" s="1979"/>
      <c r="I28" s="1968">
        <v>5077.8</v>
      </c>
      <c r="J28" s="1980"/>
      <c r="K28" s="1979"/>
      <c r="L28" s="1979"/>
      <c r="M28" s="1968">
        <v>516.60000000000014</v>
      </c>
      <c r="N28" s="1980"/>
      <c r="O28" s="1979"/>
      <c r="P28" s="1979"/>
      <c r="Q28" s="1968">
        <v>1000.8000000000001</v>
      </c>
    </row>
    <row r="29" spans="1:17" s="414" customFormat="1" ht="15">
      <c r="A29" s="417">
        <v>15</v>
      </c>
      <c r="B29" s="1103"/>
      <c r="C29" s="1979"/>
      <c r="D29" s="1979"/>
      <c r="E29" s="1968">
        <v>2244.6000000000004</v>
      </c>
      <c r="F29" s="1980"/>
      <c r="G29" s="1979"/>
      <c r="H29" s="1979"/>
      <c r="I29" s="1968">
        <v>5194.8</v>
      </c>
      <c r="J29" s="1980"/>
      <c r="K29" s="1979"/>
      <c r="L29" s="1979"/>
      <c r="M29" s="1968">
        <v>516.6</v>
      </c>
      <c r="N29" s="1980"/>
      <c r="O29" s="1979"/>
      <c r="P29" s="1979"/>
      <c r="Q29" s="1968">
        <v>997.2</v>
      </c>
    </row>
    <row r="30" spans="1:17" s="414" customFormat="1" ht="15">
      <c r="A30" s="417">
        <v>16</v>
      </c>
      <c r="B30" s="1103"/>
      <c r="C30" s="1979"/>
      <c r="D30" s="1979"/>
      <c r="E30" s="1968">
        <v>2341.8000000000002</v>
      </c>
      <c r="F30" s="1980"/>
      <c r="G30" s="1979"/>
      <c r="H30" s="1979"/>
      <c r="I30" s="1968">
        <v>5315.4</v>
      </c>
      <c r="J30" s="1980"/>
      <c r="K30" s="1979"/>
      <c r="L30" s="1979"/>
      <c r="M30" s="1968">
        <v>536.4</v>
      </c>
      <c r="N30" s="1980"/>
      <c r="O30" s="1979"/>
      <c r="P30" s="1979"/>
      <c r="Q30" s="1968">
        <v>986.4</v>
      </c>
    </row>
    <row r="31" spans="1:17" s="418" customFormat="1" ht="15">
      <c r="A31" s="417">
        <v>17</v>
      </c>
      <c r="B31" s="1103"/>
      <c r="C31" s="1979"/>
      <c r="D31" s="1979"/>
      <c r="E31" s="1968">
        <v>2250</v>
      </c>
      <c r="F31" s="1980"/>
      <c r="G31" s="1979"/>
      <c r="H31" s="1979"/>
      <c r="I31" s="1968">
        <v>5156.9999999999991</v>
      </c>
      <c r="J31" s="1980"/>
      <c r="K31" s="1979"/>
      <c r="L31" s="1979"/>
      <c r="M31" s="1968">
        <v>538.20000000000005</v>
      </c>
      <c r="N31" s="1980"/>
      <c r="O31" s="1979"/>
      <c r="P31" s="1979"/>
      <c r="Q31" s="1968">
        <v>1027.8000000000002</v>
      </c>
    </row>
    <row r="32" spans="1:17" s="418" customFormat="1" ht="15">
      <c r="A32" s="417">
        <v>18</v>
      </c>
      <c r="B32" s="1103"/>
      <c r="C32" s="1979"/>
      <c r="D32" s="1979"/>
      <c r="E32" s="1968">
        <v>2149.1999999999998</v>
      </c>
      <c r="F32" s="1980"/>
      <c r="G32" s="1979"/>
      <c r="H32" s="1979"/>
      <c r="I32" s="1968">
        <v>5115.6000000000004</v>
      </c>
      <c r="J32" s="1980"/>
      <c r="K32" s="1979"/>
      <c r="L32" s="1979"/>
      <c r="M32" s="1968">
        <v>505.80000000000007</v>
      </c>
      <c r="N32" s="1980"/>
      <c r="O32" s="1979"/>
      <c r="P32" s="1979"/>
      <c r="Q32" s="1968">
        <v>1020.5999999999999</v>
      </c>
    </row>
    <row r="33" spans="1:33" s="418" customFormat="1" ht="15">
      <c r="A33" s="417">
        <v>19</v>
      </c>
      <c r="B33" s="1103"/>
      <c r="C33" s="1979"/>
      <c r="D33" s="1979"/>
      <c r="E33" s="1968">
        <v>2017.8</v>
      </c>
      <c r="F33" s="1980"/>
      <c r="G33" s="1979"/>
      <c r="H33" s="1979"/>
      <c r="I33" s="1968">
        <v>4993.2000000000007</v>
      </c>
      <c r="J33" s="1980"/>
      <c r="K33" s="1979"/>
      <c r="L33" s="1979"/>
      <c r="M33" s="1968">
        <v>496.79999999999995</v>
      </c>
      <c r="N33" s="1980"/>
      <c r="O33" s="1979"/>
      <c r="P33" s="1979"/>
      <c r="Q33" s="1968">
        <v>1031.4000000000001</v>
      </c>
    </row>
    <row r="34" spans="1:33" s="418" customFormat="1" ht="15">
      <c r="A34" s="417">
        <v>20</v>
      </c>
      <c r="B34" s="1103"/>
      <c r="C34" s="1979"/>
      <c r="D34" s="1979"/>
      <c r="E34" s="1968">
        <v>1929.6</v>
      </c>
      <c r="F34" s="1980"/>
      <c r="G34" s="1979"/>
      <c r="H34" s="1979"/>
      <c r="I34" s="1968">
        <v>4770</v>
      </c>
      <c r="J34" s="1980"/>
      <c r="K34" s="1979"/>
      <c r="L34" s="1979"/>
      <c r="M34" s="1968">
        <v>475.20000000000005</v>
      </c>
      <c r="N34" s="1980"/>
      <c r="O34" s="1979"/>
      <c r="P34" s="1979"/>
      <c r="Q34" s="1968">
        <v>1062</v>
      </c>
    </row>
    <row r="35" spans="1:33" s="418" customFormat="1" ht="15">
      <c r="A35" s="417">
        <v>21</v>
      </c>
      <c r="B35" s="1103"/>
      <c r="C35" s="1979"/>
      <c r="D35" s="1979"/>
      <c r="E35" s="1968">
        <v>1827</v>
      </c>
      <c r="F35" s="1980"/>
      <c r="G35" s="1979"/>
      <c r="H35" s="1979"/>
      <c r="I35" s="1968">
        <v>4494.6000000000004</v>
      </c>
      <c r="J35" s="1980"/>
      <c r="K35" s="1979"/>
      <c r="L35" s="1979"/>
      <c r="M35" s="1968">
        <v>484.20000000000005</v>
      </c>
      <c r="N35" s="1980"/>
      <c r="O35" s="1979"/>
      <c r="P35" s="1979"/>
      <c r="Q35" s="1968">
        <v>1076.4000000000001</v>
      </c>
    </row>
    <row r="36" spans="1:33" s="418" customFormat="1" ht="15">
      <c r="A36" s="417">
        <v>22</v>
      </c>
      <c r="B36" s="1103"/>
      <c r="C36" s="1979"/>
      <c r="D36" s="1979"/>
      <c r="E36" s="1968">
        <v>1692</v>
      </c>
      <c r="F36" s="1980"/>
      <c r="G36" s="1979"/>
      <c r="H36" s="1979"/>
      <c r="I36" s="1968">
        <v>4109.3999999999996</v>
      </c>
      <c r="J36" s="1980"/>
      <c r="K36" s="1979"/>
      <c r="L36" s="1979"/>
      <c r="M36" s="1968">
        <v>478.79999999999995</v>
      </c>
      <c r="N36" s="1980"/>
      <c r="O36" s="1979"/>
      <c r="P36" s="1979"/>
      <c r="Q36" s="1968">
        <v>1069.2</v>
      </c>
    </row>
    <row r="37" spans="1:33" s="418" customFormat="1" ht="15">
      <c r="A37" s="417">
        <v>23</v>
      </c>
      <c r="B37" s="1103"/>
      <c r="C37" s="1979"/>
      <c r="D37" s="1979"/>
      <c r="E37" s="1968">
        <v>1458</v>
      </c>
      <c r="F37" s="1980"/>
      <c r="G37" s="1979"/>
      <c r="H37" s="1979"/>
      <c r="I37" s="1968">
        <v>3596.4</v>
      </c>
      <c r="J37" s="1980"/>
      <c r="K37" s="1979"/>
      <c r="L37" s="1979"/>
      <c r="M37" s="1968">
        <v>439.20000000000005</v>
      </c>
      <c r="N37" s="1980"/>
      <c r="O37" s="1979"/>
      <c r="P37" s="1979"/>
      <c r="Q37" s="1968">
        <v>927</v>
      </c>
    </row>
    <row r="38" spans="1:33" s="418" customFormat="1" ht="15">
      <c r="A38" s="417" t="s">
        <v>19</v>
      </c>
      <c r="B38" s="1156"/>
      <c r="C38" s="1621"/>
      <c r="D38" s="1621"/>
      <c r="E38" s="1622">
        <f>SUM(E14:E37)</f>
        <v>45338.400000000001</v>
      </c>
      <c r="F38" s="1621"/>
      <c r="G38" s="1621"/>
      <c r="H38" s="1621"/>
      <c r="I38" s="1622">
        <f>SUM(I14:I37)</f>
        <v>104434.2</v>
      </c>
      <c r="J38" s="1621"/>
      <c r="K38" s="1621"/>
      <c r="L38" s="1621"/>
      <c r="M38" s="1622">
        <f>SUM(M14:M37)</f>
        <v>11773.8</v>
      </c>
      <c r="N38" s="1621"/>
      <c r="O38" s="1621"/>
      <c r="P38" s="1621"/>
      <c r="Q38" s="1622">
        <f>SUM(Q14:Q37)</f>
        <v>23702.400000000001</v>
      </c>
    </row>
    <row r="39" spans="1:33" s="407" customFormat="1" ht="12.75" customHeight="1">
      <c r="A39" s="407" t="s">
        <v>20</v>
      </c>
      <c r="R39" s="980"/>
      <c r="S39" s="980"/>
      <c r="T39" s="980"/>
      <c r="U39" s="980"/>
      <c r="V39" s="980"/>
      <c r="W39" s="980"/>
      <c r="X39" s="980"/>
      <c r="Y39" s="980"/>
      <c r="Z39" s="980"/>
      <c r="AA39" s="980"/>
      <c r="AB39" s="980"/>
      <c r="AC39" s="980"/>
      <c r="AD39" s="980"/>
      <c r="AE39" s="980"/>
      <c r="AF39" s="980"/>
      <c r="AG39" s="980"/>
    </row>
    <row r="40" spans="1:33" s="407" customFormat="1" ht="12.75" customHeight="1">
      <c r="A40" s="407" t="s">
        <v>21</v>
      </c>
      <c r="R40" s="980"/>
      <c r="S40" s="980"/>
      <c r="T40" s="980"/>
      <c r="U40" s="980"/>
      <c r="V40" s="980"/>
      <c r="W40" s="980"/>
      <c r="X40" s="980"/>
      <c r="Y40" s="980"/>
      <c r="Z40" s="980"/>
      <c r="AA40" s="980"/>
      <c r="AB40" s="980"/>
      <c r="AC40" s="980"/>
      <c r="AD40" s="980"/>
      <c r="AE40" s="980"/>
      <c r="AF40" s="980"/>
      <c r="AG40" s="980"/>
    </row>
    <row r="41" spans="1:33">
      <c r="A41" s="407" t="s">
        <v>563</v>
      </c>
      <c r="K41" s="407"/>
      <c r="L41" s="407"/>
      <c r="M41" s="407"/>
      <c r="N41" s="407"/>
      <c r="O41" s="407"/>
      <c r="P41" s="407"/>
      <c r="Q41" s="407"/>
      <c r="R41" s="981"/>
      <c r="S41" s="981"/>
      <c r="T41" s="981"/>
      <c r="U41" s="981"/>
      <c r="V41" s="981"/>
      <c r="W41" s="981"/>
      <c r="X41" s="981"/>
      <c r="Y41" s="981"/>
      <c r="Z41" s="981"/>
      <c r="AA41" s="981"/>
      <c r="AB41" s="981"/>
      <c r="AC41" s="981"/>
      <c r="AD41" s="981"/>
      <c r="AE41" s="981"/>
      <c r="AF41" s="981"/>
      <c r="AG41" s="981"/>
    </row>
    <row r="42" spans="1:33">
      <c r="A42" s="407" t="s">
        <v>23</v>
      </c>
      <c r="R42" s="981"/>
      <c r="S42" s="981"/>
      <c r="T42" s="981"/>
      <c r="U42" s="981"/>
      <c r="V42" s="981"/>
      <c r="W42" s="981"/>
      <c r="X42" s="981"/>
      <c r="Y42" s="981"/>
      <c r="Z42" s="981"/>
      <c r="AA42" s="981"/>
      <c r="AB42" s="981"/>
      <c r="AC42" s="981"/>
      <c r="AD42" s="981"/>
      <c r="AE42" s="981"/>
      <c r="AF42" s="981"/>
      <c r="AG42" s="981"/>
    </row>
    <row r="43" spans="1:33">
      <c r="R43" s="981"/>
      <c r="S43" s="981"/>
      <c r="T43" s="981"/>
      <c r="U43" s="981"/>
      <c r="V43" s="981"/>
      <c r="W43" s="981"/>
      <c r="X43" s="981"/>
      <c r="Y43" s="981"/>
      <c r="Z43" s="981"/>
      <c r="AA43" s="981"/>
      <c r="AB43" s="981"/>
      <c r="AC43" s="981"/>
      <c r="AD43" s="981"/>
      <c r="AE43" s="981"/>
      <c r="AF43" s="981"/>
      <c r="AG43" s="981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rgb="FF92D050"/>
  </sheetPr>
  <dimension ref="A1:AG44"/>
  <sheetViews>
    <sheetView topLeftCell="A4" zoomScale="85" zoomScaleNormal="85" workbookViewId="0">
      <selection activeCell="G26" sqref="G26"/>
    </sheetView>
  </sheetViews>
  <sheetFormatPr defaultRowHeight="12.75"/>
  <cols>
    <col min="1" max="1" width="5.42578125" style="432" customWidth="1"/>
    <col min="2" max="3" width="11.28515625" style="432" customWidth="1"/>
    <col min="4" max="4" width="11.28515625" style="432" hidden="1" customWidth="1"/>
    <col min="5" max="7" width="11.28515625" style="432" customWidth="1"/>
    <col min="8" max="8" width="11.28515625" style="432" hidden="1" customWidth="1"/>
    <col min="9" max="11" width="11.28515625" style="432" customWidth="1"/>
    <col min="12" max="12" width="11.28515625" style="432" hidden="1" customWidth="1"/>
    <col min="13" max="15" width="11.28515625" style="432" customWidth="1"/>
    <col min="16" max="16" width="11.28515625" style="432" hidden="1" customWidth="1"/>
    <col min="17" max="17" width="11.28515625" style="432" customWidth="1"/>
    <col min="18" max="16384" width="9.140625" style="432"/>
  </cols>
  <sheetData>
    <row r="1" spans="1:33" s="420" customFormat="1" ht="18.75" customHeight="1">
      <c r="B1" s="2654" t="s">
        <v>405</v>
      </c>
      <c r="C1" s="2087"/>
      <c r="D1" s="2087"/>
      <c r="E1" s="2087"/>
      <c r="F1" s="2087"/>
      <c r="J1" s="799" t="s">
        <v>171</v>
      </c>
      <c r="N1" s="2648" t="s">
        <v>96</v>
      </c>
      <c r="O1" s="2648"/>
      <c r="P1" s="2648"/>
      <c r="Q1" s="2648"/>
      <c r="R1" s="978"/>
      <c r="S1" s="978"/>
      <c r="T1" s="978"/>
      <c r="U1" s="978"/>
      <c r="V1" s="978"/>
      <c r="W1" s="978"/>
      <c r="X1" s="978"/>
      <c r="Y1" s="978"/>
      <c r="Z1" s="978"/>
      <c r="AA1" s="978"/>
      <c r="AB1" s="978"/>
      <c r="AC1" s="978"/>
      <c r="AD1" s="978"/>
      <c r="AE1" s="978"/>
      <c r="AF1" s="978"/>
      <c r="AG1" s="978"/>
    </row>
    <row r="2" spans="1:33" s="420" customFormat="1" ht="10.5" customHeight="1">
      <c r="B2" s="2649" t="s">
        <v>1</v>
      </c>
      <c r="C2" s="2094"/>
      <c r="D2" s="2094"/>
      <c r="E2" s="2094"/>
      <c r="F2" s="2094"/>
      <c r="N2" s="2649" t="s">
        <v>2</v>
      </c>
      <c r="O2" s="2650"/>
      <c r="P2" s="2650"/>
      <c r="Q2" s="2650"/>
      <c r="R2" s="978"/>
      <c r="S2" s="978"/>
      <c r="T2" s="978"/>
      <c r="U2" s="978"/>
      <c r="V2" s="978"/>
      <c r="W2" s="978"/>
      <c r="X2" s="978"/>
      <c r="Y2" s="978"/>
      <c r="Z2" s="978"/>
      <c r="AA2" s="978"/>
      <c r="AB2" s="978"/>
      <c r="AC2" s="978"/>
      <c r="AD2" s="978"/>
      <c r="AE2" s="978"/>
      <c r="AF2" s="978"/>
      <c r="AG2" s="978"/>
    </row>
    <row r="3" spans="1:33" s="420" customFormat="1" ht="13.5" customHeight="1">
      <c r="N3" s="420" t="s">
        <v>3</v>
      </c>
      <c r="R3" s="978"/>
      <c r="S3" s="978"/>
      <c r="T3" s="978"/>
      <c r="U3" s="978"/>
      <c r="V3" s="978"/>
      <c r="W3" s="978"/>
      <c r="X3" s="978"/>
      <c r="Y3" s="978"/>
      <c r="Z3" s="978"/>
      <c r="AA3" s="978"/>
      <c r="AB3" s="978"/>
      <c r="AC3" s="978"/>
      <c r="AD3" s="978"/>
      <c r="AE3" s="978"/>
      <c r="AF3" s="978"/>
      <c r="AG3" s="978"/>
    </row>
    <row r="4" spans="1:33" s="420" customFormat="1" ht="15" customHeight="1">
      <c r="B4" s="2653" t="s">
        <v>4</v>
      </c>
      <c r="C4" s="2087"/>
      <c r="D4" s="422"/>
      <c r="E4" s="978"/>
      <c r="F4" s="978"/>
      <c r="G4" s="978"/>
      <c r="H4" s="978"/>
      <c r="I4" s="901" t="s">
        <v>5</v>
      </c>
      <c r="J4" s="421"/>
      <c r="K4" s="421"/>
      <c r="L4" s="421"/>
      <c r="O4" s="423" t="s">
        <v>97</v>
      </c>
      <c r="R4" s="978"/>
      <c r="S4" s="978"/>
      <c r="T4" s="978"/>
      <c r="U4" s="978"/>
      <c r="V4" s="978"/>
      <c r="W4" s="978"/>
      <c r="X4" s="978"/>
      <c r="Y4" s="978"/>
      <c r="Z4" s="978"/>
      <c r="AA4" s="978"/>
      <c r="AB4" s="978"/>
      <c r="AC4" s="978"/>
      <c r="AD4" s="978"/>
      <c r="AE4" s="978"/>
      <c r="AF4" s="978"/>
      <c r="AG4" s="978"/>
    </row>
    <row r="5" spans="1:33" s="420" customFormat="1" ht="9.75" customHeight="1">
      <c r="B5" s="2658" t="s">
        <v>7</v>
      </c>
      <c r="C5" s="2085"/>
      <c r="D5" s="421"/>
      <c r="E5" s="421"/>
      <c r="R5" s="978"/>
      <c r="S5" s="978"/>
      <c r="T5" s="978"/>
      <c r="U5" s="978"/>
      <c r="V5" s="978"/>
      <c r="W5" s="978"/>
      <c r="X5" s="978"/>
      <c r="Y5" s="978"/>
      <c r="Z5" s="978"/>
      <c r="AA5" s="978"/>
      <c r="AB5" s="978"/>
      <c r="AC5" s="978"/>
      <c r="AD5" s="978"/>
      <c r="AE5" s="978"/>
      <c r="AF5" s="978"/>
      <c r="AG5" s="978"/>
    </row>
    <row r="6" spans="1:33" s="420" customFormat="1" ht="12" customHeight="1">
      <c r="A6" s="2651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78"/>
      <c r="S6" s="978"/>
      <c r="T6" s="978"/>
      <c r="U6" s="978"/>
      <c r="V6" s="978"/>
      <c r="W6" s="978"/>
      <c r="X6" s="978"/>
      <c r="Y6" s="978"/>
      <c r="Z6" s="978"/>
      <c r="AA6" s="978"/>
      <c r="AB6" s="978"/>
      <c r="AC6" s="978"/>
      <c r="AD6" s="978"/>
      <c r="AE6" s="978"/>
      <c r="AF6" s="978"/>
      <c r="AG6" s="978"/>
    </row>
    <row r="7" spans="1:33" s="420" customFormat="1" ht="15.75">
      <c r="A7" s="265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78"/>
      <c r="S7" s="978"/>
      <c r="T7" s="978"/>
      <c r="U7" s="978"/>
      <c r="V7" s="978"/>
      <c r="W7" s="978"/>
      <c r="X7" s="978"/>
      <c r="Y7" s="978"/>
      <c r="Z7" s="978"/>
      <c r="AA7" s="978"/>
      <c r="AB7" s="978"/>
      <c r="AC7" s="978"/>
      <c r="AD7" s="978"/>
      <c r="AE7" s="978"/>
      <c r="AF7" s="978"/>
      <c r="AG7" s="978"/>
    </row>
    <row r="8" spans="1:33" s="420" customFormat="1" ht="9" customHeight="1">
      <c r="A8" s="1255" t="s">
        <v>339</v>
      </c>
      <c r="B8" s="1257"/>
      <c r="R8" s="978"/>
      <c r="S8" s="978"/>
      <c r="T8" s="978"/>
      <c r="U8" s="978"/>
      <c r="V8" s="978"/>
      <c r="W8" s="978"/>
      <c r="X8" s="978"/>
      <c r="Y8" s="978"/>
      <c r="Z8" s="978"/>
      <c r="AA8" s="978"/>
      <c r="AB8" s="978"/>
      <c r="AC8" s="978"/>
      <c r="AD8" s="978"/>
      <c r="AE8" s="978"/>
      <c r="AF8" s="978"/>
      <c r="AG8" s="978"/>
    </row>
    <row r="9" spans="1:33" s="420" customFormat="1">
      <c r="A9" s="2655" t="s">
        <v>9</v>
      </c>
      <c r="B9" s="2645" t="s">
        <v>10</v>
      </c>
      <c r="C9" s="2646"/>
      <c r="D9" s="2646"/>
      <c r="E9" s="2646"/>
      <c r="F9" s="2646"/>
      <c r="G9" s="2646"/>
      <c r="H9" s="2646"/>
      <c r="I9" s="2647"/>
      <c r="J9" s="2645" t="s">
        <v>11</v>
      </c>
      <c r="K9" s="2646"/>
      <c r="L9" s="2646"/>
      <c r="M9" s="2646"/>
      <c r="N9" s="2646"/>
      <c r="O9" s="2646"/>
      <c r="P9" s="2646"/>
      <c r="Q9" s="2647"/>
      <c r="R9" s="978"/>
      <c r="S9" s="978"/>
      <c r="T9" s="978"/>
      <c r="U9" s="978"/>
      <c r="V9" s="978"/>
      <c r="W9" s="978"/>
      <c r="X9" s="978"/>
      <c r="Y9" s="978"/>
      <c r="Z9" s="978"/>
      <c r="AA9" s="978"/>
      <c r="AB9" s="978"/>
      <c r="AC9" s="978"/>
      <c r="AD9" s="978"/>
      <c r="AE9" s="978"/>
      <c r="AF9" s="978"/>
      <c r="AG9" s="978"/>
    </row>
    <row r="10" spans="1:33" s="420" customFormat="1">
      <c r="A10" s="2656"/>
      <c r="B10" s="2642" t="s">
        <v>98</v>
      </c>
      <c r="C10" s="2643"/>
      <c r="D10" s="2643"/>
      <c r="E10" s="2644"/>
      <c r="F10" s="2642"/>
      <c r="G10" s="2101"/>
      <c r="H10" s="2101"/>
      <c r="I10" s="2102"/>
      <c r="J10" s="2642" t="s">
        <v>98</v>
      </c>
      <c r="K10" s="2643"/>
      <c r="L10" s="2643"/>
      <c r="M10" s="2644"/>
      <c r="N10" s="2642"/>
      <c r="O10" s="2643"/>
      <c r="P10" s="2643"/>
      <c r="Q10" s="2644"/>
      <c r="R10" s="978"/>
      <c r="S10" s="978"/>
      <c r="T10" s="978"/>
      <c r="U10" s="978"/>
      <c r="V10" s="978"/>
      <c r="W10" s="978"/>
      <c r="X10" s="978"/>
      <c r="Y10" s="978"/>
      <c r="Z10" s="978"/>
      <c r="AA10" s="978"/>
      <c r="AB10" s="978"/>
      <c r="AC10" s="978"/>
      <c r="AD10" s="978"/>
      <c r="AE10" s="978"/>
      <c r="AF10" s="978"/>
      <c r="AG10" s="978"/>
    </row>
    <row r="11" spans="1:33" s="420" customFormat="1">
      <c r="A11" s="2656"/>
      <c r="B11" s="2642" t="s">
        <v>14</v>
      </c>
      <c r="C11" s="2643"/>
      <c r="E11" s="425">
        <v>7200</v>
      </c>
      <c r="F11" s="2642" t="s">
        <v>14</v>
      </c>
      <c r="G11" s="2643"/>
      <c r="H11" s="424"/>
      <c r="I11" s="425">
        <v>0</v>
      </c>
      <c r="J11" s="2642" t="s">
        <v>14</v>
      </c>
      <c r="K11" s="2643"/>
      <c r="L11" s="424"/>
      <c r="M11" s="425">
        <f>E11</f>
        <v>7200</v>
      </c>
      <c r="N11" s="2642" t="s">
        <v>14</v>
      </c>
      <c r="O11" s="2643"/>
      <c r="P11" s="424"/>
      <c r="Q11" s="425">
        <v>0</v>
      </c>
      <c r="R11" s="978"/>
      <c r="S11" s="978"/>
      <c r="T11" s="978"/>
      <c r="U11" s="978"/>
      <c r="V11" s="978"/>
      <c r="W11" s="978"/>
      <c r="X11" s="978"/>
      <c r="Y11" s="978"/>
      <c r="Z11" s="978"/>
      <c r="AA11" s="978"/>
      <c r="AB11" s="978"/>
      <c r="AC11" s="978"/>
      <c r="AD11" s="978"/>
      <c r="AE11" s="978"/>
      <c r="AF11" s="978"/>
      <c r="AG11" s="978"/>
    </row>
    <row r="12" spans="1:33" s="427" customFormat="1" ht="35.25" customHeight="1">
      <c r="A12" s="2657"/>
      <c r="B12" s="426" t="s">
        <v>16</v>
      </c>
      <c r="C12" s="426" t="s">
        <v>17</v>
      </c>
      <c r="D12" s="426"/>
      <c r="E12" s="426" t="s">
        <v>18</v>
      </c>
      <c r="F12" s="426" t="s">
        <v>16</v>
      </c>
      <c r="G12" s="426" t="s">
        <v>17</v>
      </c>
      <c r="H12" s="426"/>
      <c r="I12" s="426" t="s">
        <v>18</v>
      </c>
      <c r="J12" s="426" t="s">
        <v>16</v>
      </c>
      <c r="K12" s="426" t="s">
        <v>17</v>
      </c>
      <c r="L12" s="426"/>
      <c r="M12" s="426" t="s">
        <v>18</v>
      </c>
      <c r="N12" s="426" t="s">
        <v>16</v>
      </c>
      <c r="O12" s="426" t="s">
        <v>17</v>
      </c>
      <c r="P12" s="426"/>
      <c r="Q12" s="426" t="s">
        <v>18</v>
      </c>
    </row>
    <row r="13" spans="1:33" s="429" customFormat="1" ht="11.25">
      <c r="A13" s="428">
        <v>1</v>
      </c>
      <c r="B13" s="428">
        <v>2</v>
      </c>
      <c r="C13" s="428">
        <v>3</v>
      </c>
      <c r="D13" s="428"/>
      <c r="E13" s="428">
        <v>4</v>
      </c>
      <c r="F13" s="428">
        <v>5</v>
      </c>
      <c r="G13" s="428">
        <v>6</v>
      </c>
      <c r="H13" s="428"/>
      <c r="I13" s="428">
        <v>7</v>
      </c>
      <c r="J13" s="428">
        <v>8</v>
      </c>
      <c r="K13" s="428">
        <v>9</v>
      </c>
      <c r="L13" s="428"/>
      <c r="M13" s="428">
        <v>10</v>
      </c>
      <c r="N13" s="428">
        <v>11</v>
      </c>
      <c r="O13" s="428">
        <v>12</v>
      </c>
      <c r="P13" s="428"/>
      <c r="Q13" s="428">
        <v>13</v>
      </c>
    </row>
    <row r="14" spans="1:33" s="427" customFormat="1" ht="15">
      <c r="A14" s="430">
        <v>0</v>
      </c>
      <c r="B14" s="1103"/>
      <c r="C14" s="1992"/>
      <c r="D14" s="1992"/>
      <c r="E14" s="1968">
        <v>930.24</v>
      </c>
      <c r="F14" s="1992"/>
      <c r="G14" s="1992"/>
      <c r="H14" s="1992"/>
      <c r="I14" s="1992"/>
      <c r="J14" s="1980"/>
      <c r="K14" s="1992"/>
      <c r="L14" s="1992"/>
      <c r="M14" s="1992">
        <v>4.3199999999999994</v>
      </c>
      <c r="N14" s="1992"/>
      <c r="O14" s="1993"/>
      <c r="P14" s="1993"/>
      <c r="Q14" s="1968"/>
    </row>
    <row r="15" spans="1:33" s="1395" customFormat="1" ht="15">
      <c r="A15" s="1394">
        <v>1</v>
      </c>
      <c r="B15" s="1103"/>
      <c r="C15" s="1992"/>
      <c r="D15" s="1992"/>
      <c r="E15" s="1968">
        <v>848.88000000000011</v>
      </c>
      <c r="F15" s="1992"/>
      <c r="G15" s="1992"/>
      <c r="H15" s="1992"/>
      <c r="I15" s="1992"/>
      <c r="J15" s="1980"/>
      <c r="K15" s="1992"/>
      <c r="L15" s="1992"/>
      <c r="M15" s="1972">
        <v>1.44</v>
      </c>
      <c r="N15" s="1992"/>
      <c r="O15" s="1994"/>
      <c r="P15" s="1994"/>
      <c r="Q15" s="1968"/>
    </row>
    <row r="16" spans="1:33" s="427" customFormat="1" ht="15">
      <c r="A16" s="430">
        <v>2</v>
      </c>
      <c r="B16" s="1103"/>
      <c r="C16" s="1992"/>
      <c r="D16" s="1992"/>
      <c r="E16" s="1968">
        <v>812.88</v>
      </c>
      <c r="F16" s="1992"/>
      <c r="G16" s="1992"/>
      <c r="H16" s="1992"/>
      <c r="I16" s="1992"/>
      <c r="J16" s="1980"/>
      <c r="K16" s="1992"/>
      <c r="L16" s="1992"/>
      <c r="M16" s="1972">
        <v>2.88</v>
      </c>
      <c r="N16" s="1992"/>
      <c r="O16" s="1993"/>
      <c r="P16" s="1993"/>
      <c r="Q16" s="1968"/>
    </row>
    <row r="17" spans="1:17" s="427" customFormat="1" ht="15">
      <c r="A17" s="430">
        <v>3</v>
      </c>
      <c r="B17" s="1103"/>
      <c r="C17" s="1992"/>
      <c r="D17" s="1992"/>
      <c r="E17" s="1968">
        <v>789.83999999999992</v>
      </c>
      <c r="F17" s="1992"/>
      <c r="G17" s="1992"/>
      <c r="H17" s="1992"/>
      <c r="I17" s="1992"/>
      <c r="J17" s="1980"/>
      <c r="K17" s="1992"/>
      <c r="L17" s="1992"/>
      <c r="M17" s="1972">
        <v>2.16</v>
      </c>
      <c r="N17" s="1992"/>
      <c r="O17" s="1993"/>
      <c r="P17" s="1993"/>
      <c r="Q17" s="1968"/>
    </row>
    <row r="18" spans="1:17" s="427" customFormat="1" ht="15">
      <c r="A18" s="430">
        <v>4</v>
      </c>
      <c r="B18" s="1103"/>
      <c r="C18" s="1992"/>
      <c r="D18" s="1992"/>
      <c r="E18" s="1968">
        <v>792</v>
      </c>
      <c r="F18" s="1992"/>
      <c r="G18" s="1992"/>
      <c r="H18" s="1992"/>
      <c r="I18" s="1992"/>
      <c r="J18" s="1980"/>
      <c r="K18" s="1992"/>
      <c r="L18" s="1992"/>
      <c r="M18" s="1972">
        <v>2.88</v>
      </c>
      <c r="N18" s="1992"/>
      <c r="O18" s="1993"/>
      <c r="P18" s="1993"/>
      <c r="Q18" s="1968"/>
    </row>
    <row r="19" spans="1:17" s="427" customFormat="1" ht="15">
      <c r="A19" s="430">
        <v>5</v>
      </c>
      <c r="B19" s="1103"/>
      <c r="C19" s="1992"/>
      <c r="D19" s="1992"/>
      <c r="E19" s="1968">
        <v>858.24</v>
      </c>
      <c r="F19" s="1992"/>
      <c r="G19" s="1992"/>
      <c r="H19" s="1992"/>
      <c r="I19" s="1992"/>
      <c r="J19" s="1980"/>
      <c r="K19" s="1992"/>
      <c r="L19" s="1992"/>
      <c r="M19" s="1972">
        <v>0.72</v>
      </c>
      <c r="N19" s="1992"/>
      <c r="O19" s="1993"/>
      <c r="P19" s="1993"/>
      <c r="Q19" s="1968"/>
    </row>
    <row r="20" spans="1:17" s="427" customFormat="1" ht="15">
      <c r="A20" s="430">
        <v>6</v>
      </c>
      <c r="B20" s="1103"/>
      <c r="C20" s="1992"/>
      <c r="D20" s="1992"/>
      <c r="E20" s="1968">
        <v>1041.1199999999999</v>
      </c>
      <c r="F20" s="1992"/>
      <c r="G20" s="1992"/>
      <c r="H20" s="1992"/>
      <c r="I20" s="1992"/>
      <c r="J20" s="1980"/>
      <c r="K20" s="1992"/>
      <c r="L20" s="1992"/>
      <c r="M20" s="1972">
        <v>2.88</v>
      </c>
      <c r="N20" s="1992"/>
      <c r="O20" s="1993"/>
      <c r="P20" s="1993"/>
      <c r="Q20" s="1968"/>
    </row>
    <row r="21" spans="1:17" s="427" customFormat="1" ht="15">
      <c r="A21" s="430">
        <v>7</v>
      </c>
      <c r="B21" s="1103"/>
      <c r="C21" s="1992"/>
      <c r="D21" s="1992"/>
      <c r="E21" s="1968">
        <v>1197.3600000000001</v>
      </c>
      <c r="F21" s="1992"/>
      <c r="G21" s="1992"/>
      <c r="H21" s="1992"/>
      <c r="I21" s="1992"/>
      <c r="J21" s="1980"/>
      <c r="K21" s="1992"/>
      <c r="L21" s="1992"/>
      <c r="M21" s="1972">
        <v>5.0399999999999991</v>
      </c>
      <c r="N21" s="1992"/>
      <c r="O21" s="1993"/>
      <c r="P21" s="1993"/>
      <c r="Q21" s="1968"/>
    </row>
    <row r="22" spans="1:17" s="427" customFormat="1" ht="15">
      <c r="A22" s="430">
        <v>8</v>
      </c>
      <c r="B22" s="1103"/>
      <c r="C22" s="1992"/>
      <c r="D22" s="1992"/>
      <c r="E22" s="1968">
        <v>1385.28</v>
      </c>
      <c r="F22" s="1992"/>
      <c r="G22" s="1992"/>
      <c r="H22" s="1992"/>
      <c r="I22" s="1992"/>
      <c r="J22" s="1980"/>
      <c r="K22" s="1992"/>
      <c r="L22" s="1992"/>
      <c r="M22" s="1972">
        <v>14.399999999999999</v>
      </c>
      <c r="N22" s="1992"/>
      <c r="O22" s="1993"/>
      <c r="P22" s="1993"/>
      <c r="Q22" s="1968"/>
    </row>
    <row r="23" spans="1:17" s="427" customFormat="1" ht="15">
      <c r="A23" s="430">
        <v>9</v>
      </c>
      <c r="B23" s="1103"/>
      <c r="C23" s="1992"/>
      <c r="D23" s="1992"/>
      <c r="E23" s="1968">
        <v>1465.2</v>
      </c>
      <c r="F23" s="1992"/>
      <c r="G23" s="1992"/>
      <c r="H23" s="1992"/>
      <c r="I23" s="1992"/>
      <c r="J23" s="1980"/>
      <c r="K23" s="1992"/>
      <c r="L23" s="1992"/>
      <c r="M23" s="1972">
        <v>25.919999999999998</v>
      </c>
      <c r="N23" s="1992"/>
      <c r="O23" s="1993"/>
      <c r="P23" s="1993"/>
      <c r="Q23" s="1968"/>
    </row>
    <row r="24" spans="1:17" s="427" customFormat="1" ht="15">
      <c r="A24" s="430">
        <v>10</v>
      </c>
      <c r="B24" s="1103"/>
      <c r="C24" s="1992"/>
      <c r="D24" s="1992"/>
      <c r="E24" s="1968">
        <v>1518.48</v>
      </c>
      <c r="F24" s="1992"/>
      <c r="G24" s="1992"/>
      <c r="H24" s="1992"/>
      <c r="I24" s="1992"/>
      <c r="J24" s="1980"/>
      <c r="K24" s="1992"/>
      <c r="L24" s="1992"/>
      <c r="M24" s="1972">
        <v>25.200000000000003</v>
      </c>
      <c r="N24" s="1992"/>
      <c r="O24" s="1993"/>
      <c r="P24" s="1993"/>
      <c r="Q24" s="1968"/>
    </row>
    <row r="25" spans="1:17" s="427" customFormat="1" ht="15">
      <c r="A25" s="430">
        <v>11</v>
      </c>
      <c r="B25" s="1103"/>
      <c r="C25" s="1992"/>
      <c r="D25" s="1992"/>
      <c r="E25" s="1968">
        <v>1499.04</v>
      </c>
      <c r="F25" s="1992"/>
      <c r="G25" s="1992"/>
      <c r="H25" s="1992"/>
      <c r="I25" s="1992"/>
      <c r="J25" s="1980"/>
      <c r="K25" s="1992"/>
      <c r="L25" s="1992"/>
      <c r="M25" s="1972">
        <v>20.159999999999997</v>
      </c>
      <c r="N25" s="1992"/>
      <c r="O25" s="1993"/>
      <c r="P25" s="1993"/>
      <c r="Q25" s="1968"/>
    </row>
    <row r="26" spans="1:17" s="427" customFormat="1" ht="15">
      <c r="A26" s="430">
        <v>12</v>
      </c>
      <c r="B26" s="1103"/>
      <c r="C26" s="1992"/>
      <c r="D26" s="1992"/>
      <c r="E26" s="1968">
        <v>1483.1999999999998</v>
      </c>
      <c r="F26" s="1992"/>
      <c r="G26" s="1992"/>
      <c r="H26" s="1992"/>
      <c r="I26" s="1992"/>
      <c r="J26" s="1980"/>
      <c r="K26" s="1992"/>
      <c r="L26" s="1992"/>
      <c r="M26" s="1972">
        <v>10.8</v>
      </c>
      <c r="N26" s="1992"/>
      <c r="O26" s="1993"/>
      <c r="P26" s="1993"/>
      <c r="Q26" s="1968"/>
    </row>
    <row r="27" spans="1:17" s="427" customFormat="1" ht="15">
      <c r="A27" s="430">
        <v>13</v>
      </c>
      <c r="B27" s="1103"/>
      <c r="C27" s="1992"/>
      <c r="D27" s="1992"/>
      <c r="E27" s="1968">
        <v>1502.6399999999999</v>
      </c>
      <c r="F27" s="1992"/>
      <c r="G27" s="1992"/>
      <c r="H27" s="1992"/>
      <c r="I27" s="1992"/>
      <c r="J27" s="1980"/>
      <c r="K27" s="1992"/>
      <c r="L27" s="1992"/>
      <c r="M27" s="1972">
        <v>2.16</v>
      </c>
      <c r="N27" s="1992"/>
      <c r="O27" s="1993"/>
      <c r="P27" s="1993"/>
      <c r="Q27" s="1968"/>
    </row>
    <row r="28" spans="1:17" s="427" customFormat="1" ht="15">
      <c r="A28" s="430">
        <v>14</v>
      </c>
      <c r="B28" s="1103"/>
      <c r="C28" s="1992"/>
      <c r="D28" s="1992"/>
      <c r="E28" s="1968">
        <v>1497.6</v>
      </c>
      <c r="F28" s="1992"/>
      <c r="G28" s="1992"/>
      <c r="H28" s="1992"/>
      <c r="I28" s="1992"/>
      <c r="J28" s="1980"/>
      <c r="K28" s="1992"/>
      <c r="L28" s="1992"/>
      <c r="M28" s="1972">
        <v>2.16</v>
      </c>
      <c r="N28" s="1992"/>
      <c r="O28" s="1993"/>
      <c r="P28" s="1993"/>
      <c r="Q28" s="1968"/>
    </row>
    <row r="29" spans="1:17" s="427" customFormat="1" ht="15">
      <c r="A29" s="430">
        <v>15</v>
      </c>
      <c r="B29" s="1103"/>
      <c r="C29" s="1992"/>
      <c r="D29" s="1992"/>
      <c r="E29" s="1968">
        <v>1552.32</v>
      </c>
      <c r="F29" s="1992"/>
      <c r="G29" s="1992"/>
      <c r="H29" s="1992"/>
      <c r="I29" s="1992"/>
      <c r="J29" s="1980"/>
      <c r="K29" s="1992"/>
      <c r="L29" s="1992"/>
      <c r="M29" s="1972">
        <v>7.92</v>
      </c>
      <c r="N29" s="1992"/>
      <c r="O29" s="1993"/>
      <c r="P29" s="1993"/>
      <c r="Q29" s="1968"/>
    </row>
    <row r="30" spans="1:17" s="427" customFormat="1" ht="15">
      <c r="A30" s="430">
        <v>16</v>
      </c>
      <c r="B30" s="1103"/>
      <c r="C30" s="1992"/>
      <c r="D30" s="1992"/>
      <c r="E30" s="1968">
        <v>1590.48</v>
      </c>
      <c r="F30" s="1992"/>
      <c r="G30" s="1992"/>
      <c r="H30" s="1992"/>
      <c r="I30" s="1992"/>
      <c r="J30" s="1980"/>
      <c r="K30" s="1992"/>
      <c r="L30" s="1992"/>
      <c r="M30" s="1972">
        <v>11.52</v>
      </c>
      <c r="N30" s="1992"/>
      <c r="O30" s="1993"/>
      <c r="P30" s="1993"/>
      <c r="Q30" s="1968"/>
    </row>
    <row r="31" spans="1:17" s="431" customFormat="1" ht="15">
      <c r="A31" s="430">
        <v>17</v>
      </c>
      <c r="B31" s="1103"/>
      <c r="C31" s="1992"/>
      <c r="D31" s="1992"/>
      <c r="E31" s="1968">
        <v>1509.12</v>
      </c>
      <c r="F31" s="1992"/>
      <c r="G31" s="1992"/>
      <c r="H31" s="1992"/>
      <c r="I31" s="1992"/>
      <c r="J31" s="1980"/>
      <c r="K31" s="1992"/>
      <c r="L31" s="1992"/>
      <c r="M31" s="1972">
        <v>12.959999999999999</v>
      </c>
      <c r="N31" s="1992"/>
      <c r="O31" s="1993"/>
      <c r="P31" s="1993"/>
      <c r="Q31" s="1968"/>
    </row>
    <row r="32" spans="1:17" s="431" customFormat="1" ht="15">
      <c r="A32" s="430">
        <v>18</v>
      </c>
      <c r="B32" s="1103"/>
      <c r="C32" s="1992"/>
      <c r="D32" s="1992"/>
      <c r="E32" s="1968">
        <v>1462.3199999999997</v>
      </c>
      <c r="F32" s="1992"/>
      <c r="G32" s="1992"/>
      <c r="H32" s="1992"/>
      <c r="I32" s="1992"/>
      <c r="J32" s="1980"/>
      <c r="K32" s="1992"/>
      <c r="L32" s="1992"/>
      <c r="M32" s="1972">
        <v>3.5999999999999996</v>
      </c>
      <c r="N32" s="1992"/>
      <c r="O32" s="1993"/>
      <c r="P32" s="1993"/>
      <c r="Q32" s="1968"/>
    </row>
    <row r="33" spans="1:33" s="431" customFormat="1" ht="15">
      <c r="A33" s="430">
        <v>19</v>
      </c>
      <c r="B33" s="1103"/>
      <c r="C33" s="1992"/>
      <c r="D33" s="1992"/>
      <c r="E33" s="1968">
        <v>1414.08</v>
      </c>
      <c r="F33" s="1992"/>
      <c r="G33" s="1992"/>
      <c r="H33" s="1992"/>
      <c r="I33" s="1992"/>
      <c r="J33" s="1980"/>
      <c r="K33" s="1992"/>
      <c r="L33" s="1992"/>
      <c r="M33" s="1972">
        <v>1.44</v>
      </c>
      <c r="N33" s="1992"/>
      <c r="O33" s="1993"/>
      <c r="P33" s="1993"/>
      <c r="Q33" s="1968"/>
    </row>
    <row r="34" spans="1:33" s="431" customFormat="1" ht="15">
      <c r="A34" s="430">
        <v>20</v>
      </c>
      <c r="B34" s="1103"/>
      <c r="C34" s="1992"/>
      <c r="D34" s="1992"/>
      <c r="E34" s="1968">
        <v>1353.6</v>
      </c>
      <c r="F34" s="1992"/>
      <c r="G34" s="1992"/>
      <c r="H34" s="1992"/>
      <c r="I34" s="1992"/>
      <c r="J34" s="1980"/>
      <c r="K34" s="1992"/>
      <c r="L34" s="1992"/>
      <c r="M34" s="1972">
        <v>2.88</v>
      </c>
      <c r="N34" s="1992"/>
      <c r="O34" s="1993"/>
      <c r="P34" s="1993"/>
      <c r="Q34" s="1968"/>
    </row>
    <row r="35" spans="1:33" s="431" customFormat="1" ht="15">
      <c r="A35" s="430">
        <v>21</v>
      </c>
      <c r="B35" s="1103"/>
      <c r="C35" s="1992"/>
      <c r="D35" s="1992"/>
      <c r="E35" s="1968">
        <v>1281.5999999999999</v>
      </c>
      <c r="F35" s="1992"/>
      <c r="G35" s="1992"/>
      <c r="H35" s="1992"/>
      <c r="I35" s="1992"/>
      <c r="J35" s="1980"/>
      <c r="K35" s="1992"/>
      <c r="L35" s="1992"/>
      <c r="M35" s="1972">
        <v>1.44</v>
      </c>
      <c r="N35" s="1992"/>
      <c r="O35" s="1993"/>
      <c r="P35" s="1993"/>
      <c r="Q35" s="1968"/>
    </row>
    <row r="36" spans="1:33" s="431" customFormat="1" ht="15">
      <c r="A36" s="430">
        <v>22</v>
      </c>
      <c r="B36" s="1103"/>
      <c r="C36" s="1992"/>
      <c r="D36" s="1992"/>
      <c r="E36" s="1968">
        <v>1154.1599999999999</v>
      </c>
      <c r="F36" s="1992"/>
      <c r="G36" s="1992"/>
      <c r="H36" s="1992"/>
      <c r="I36" s="1992"/>
      <c r="J36" s="1980"/>
      <c r="K36" s="1992"/>
      <c r="L36" s="1992"/>
      <c r="M36" s="1972">
        <v>0.72</v>
      </c>
      <c r="N36" s="1992"/>
      <c r="O36" s="1993"/>
      <c r="P36" s="1993"/>
      <c r="Q36" s="1968"/>
    </row>
    <row r="37" spans="1:33" s="431" customFormat="1" ht="15">
      <c r="A37" s="430">
        <v>23</v>
      </c>
      <c r="B37" s="1103"/>
      <c r="C37" s="1992"/>
      <c r="D37" s="1992"/>
      <c r="E37" s="1968">
        <v>1008</v>
      </c>
      <c r="F37" s="1992"/>
      <c r="G37" s="1992"/>
      <c r="H37" s="1992"/>
      <c r="I37" s="1992"/>
      <c r="J37" s="1980"/>
      <c r="K37" s="1992"/>
      <c r="L37" s="1992"/>
      <c r="M37" s="1972">
        <v>2.88</v>
      </c>
      <c r="N37" s="1992"/>
      <c r="O37" s="1993"/>
      <c r="P37" s="1993"/>
      <c r="Q37" s="1968"/>
    </row>
    <row r="38" spans="1:33" s="431" customFormat="1" ht="15">
      <c r="A38" s="430" t="s">
        <v>19</v>
      </c>
      <c r="B38" s="1155"/>
      <c r="C38" s="1623"/>
      <c r="D38" s="1623"/>
      <c r="E38" s="1624">
        <f>SUM(E14:E37)</f>
        <v>29947.679999999997</v>
      </c>
      <c r="F38" s="1625"/>
      <c r="G38" s="1625"/>
      <c r="H38" s="1625"/>
      <c r="I38" s="1624">
        <f>SUM(I14:I37)</f>
        <v>0</v>
      </c>
      <c r="J38" s="1625"/>
      <c r="K38" s="1625"/>
      <c r="L38" s="1625"/>
      <c r="M38" s="1624">
        <f>SUM(M14:M37)</f>
        <v>168.48</v>
      </c>
      <c r="N38" s="1623"/>
      <c r="O38" s="1623"/>
      <c r="P38" s="1623"/>
      <c r="Q38" s="1991">
        <f>SUM(Q14:Q37)</f>
        <v>0</v>
      </c>
    </row>
    <row r="39" spans="1:33" s="420" customFormat="1" ht="12.75" customHeight="1">
      <c r="A39" s="740" t="s">
        <v>20</v>
      </c>
      <c r="B39" s="740"/>
      <c r="C39" s="740"/>
      <c r="D39" s="740"/>
      <c r="E39" s="740"/>
      <c r="F39" s="740"/>
      <c r="G39" s="740"/>
      <c r="H39" s="740"/>
      <c r="I39" s="740"/>
      <c r="J39" s="740"/>
      <c r="K39" s="740"/>
      <c r="L39" s="740"/>
      <c r="M39" s="740"/>
      <c r="N39" s="740"/>
      <c r="O39" s="740"/>
      <c r="P39" s="740"/>
      <c r="Q39" s="740"/>
      <c r="R39" s="978"/>
      <c r="S39" s="978"/>
      <c r="T39" s="978"/>
      <c r="U39" s="978"/>
      <c r="V39" s="978"/>
      <c r="W39" s="978"/>
      <c r="X39" s="978"/>
      <c r="Y39" s="978"/>
      <c r="Z39" s="978"/>
      <c r="AA39" s="978"/>
      <c r="AB39" s="978"/>
      <c r="AC39" s="978"/>
      <c r="AD39" s="978"/>
      <c r="AE39" s="978"/>
      <c r="AF39" s="978"/>
      <c r="AG39" s="978"/>
    </row>
    <row r="40" spans="1:33" s="420" customFormat="1" ht="12.75" customHeight="1">
      <c r="A40" s="740" t="s">
        <v>21</v>
      </c>
      <c r="B40" s="740"/>
      <c r="C40" s="740"/>
      <c r="D40" s="740"/>
      <c r="E40" s="740"/>
      <c r="F40" s="740"/>
      <c r="G40" s="740"/>
      <c r="H40" s="740"/>
      <c r="I40" s="740"/>
      <c r="J40" s="740"/>
      <c r="K40" s="740"/>
      <c r="L40" s="740"/>
      <c r="M40" s="740"/>
      <c r="N40" s="740"/>
      <c r="O40" s="740"/>
      <c r="P40" s="740"/>
      <c r="Q40" s="740"/>
      <c r="R40" s="978"/>
      <c r="S40" s="978"/>
      <c r="T40" s="978"/>
      <c r="U40" s="978"/>
      <c r="V40" s="978"/>
      <c r="W40" s="978"/>
      <c r="X40" s="978"/>
      <c r="Y40" s="978"/>
      <c r="Z40" s="978"/>
      <c r="AA40" s="978"/>
      <c r="AB40" s="978"/>
      <c r="AC40" s="978"/>
      <c r="AD40" s="978"/>
      <c r="AE40" s="978"/>
      <c r="AF40" s="978"/>
      <c r="AG40" s="978"/>
    </row>
    <row r="41" spans="1:33">
      <c r="A41" s="740" t="s">
        <v>563</v>
      </c>
      <c r="B41" s="752"/>
      <c r="C41" s="752"/>
      <c r="D41" s="752"/>
      <c r="E41" s="752"/>
      <c r="F41" s="752"/>
      <c r="G41" s="752"/>
      <c r="H41" s="752"/>
      <c r="I41" s="752"/>
      <c r="J41" s="752"/>
      <c r="K41" s="740"/>
      <c r="L41" s="740"/>
      <c r="M41" s="740"/>
      <c r="N41" s="740"/>
      <c r="O41" s="740"/>
      <c r="P41" s="740"/>
      <c r="Q41" s="740"/>
      <c r="R41" s="979"/>
      <c r="S41" s="979"/>
      <c r="T41" s="979"/>
      <c r="U41" s="979"/>
      <c r="V41" s="979"/>
      <c r="W41" s="979"/>
      <c r="X41" s="979"/>
      <c r="Y41" s="979"/>
      <c r="Z41" s="979"/>
      <c r="AA41" s="979"/>
      <c r="AB41" s="979"/>
      <c r="AC41" s="979"/>
      <c r="AD41" s="979"/>
      <c r="AE41" s="979"/>
      <c r="AF41" s="979"/>
      <c r="AG41" s="979"/>
    </row>
    <row r="42" spans="1:33">
      <c r="A42" s="740" t="s">
        <v>23</v>
      </c>
      <c r="B42" s="752"/>
      <c r="C42" s="752"/>
      <c r="D42" s="752"/>
      <c r="E42" s="752"/>
      <c r="F42" s="752"/>
      <c r="G42" s="752"/>
      <c r="H42" s="752"/>
      <c r="I42" s="752"/>
      <c r="J42" s="752"/>
      <c r="R42" s="979"/>
      <c r="S42" s="979"/>
      <c r="T42" s="979"/>
      <c r="U42" s="979"/>
      <c r="V42" s="979"/>
      <c r="W42" s="979"/>
      <c r="X42" s="979"/>
      <c r="Y42" s="979"/>
      <c r="Z42" s="979"/>
      <c r="AA42" s="979"/>
      <c r="AB42" s="979"/>
      <c r="AC42" s="979"/>
      <c r="AD42" s="979"/>
      <c r="AE42" s="979"/>
      <c r="AF42" s="979"/>
      <c r="AG42" s="979"/>
    </row>
    <row r="43" spans="1:33">
      <c r="R43" s="979"/>
      <c r="S43" s="979"/>
      <c r="T43" s="979"/>
      <c r="U43" s="979"/>
      <c r="V43" s="979"/>
      <c r="W43" s="979"/>
      <c r="X43" s="979"/>
      <c r="Y43" s="979"/>
      <c r="Z43" s="979"/>
      <c r="AA43" s="979"/>
      <c r="AB43" s="979"/>
      <c r="AC43" s="979"/>
      <c r="AD43" s="979"/>
      <c r="AE43" s="979"/>
      <c r="AF43" s="979"/>
      <c r="AG43" s="979"/>
    </row>
    <row r="44" spans="1:33">
      <c r="K44" s="752"/>
      <c r="L44" s="752"/>
      <c r="M44" s="752"/>
      <c r="N44" s="752"/>
      <c r="O44" s="752"/>
      <c r="P44" s="752"/>
      <c r="Q44" s="752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>
    <tabColor rgb="FF92D050"/>
  </sheetPr>
  <dimension ref="A1:AG43"/>
  <sheetViews>
    <sheetView topLeftCell="A4" zoomScale="85" zoomScaleNormal="85" workbookViewId="0">
      <selection activeCell="G26" sqref="G26"/>
    </sheetView>
  </sheetViews>
  <sheetFormatPr defaultRowHeight="12.75"/>
  <cols>
    <col min="1" max="1" width="5.42578125" style="752" customWidth="1"/>
    <col min="2" max="3" width="11.28515625" style="752" customWidth="1"/>
    <col min="4" max="4" width="11.28515625" style="752" hidden="1" customWidth="1"/>
    <col min="5" max="7" width="11.28515625" style="752" customWidth="1"/>
    <col min="8" max="8" width="11.28515625" style="752" hidden="1" customWidth="1"/>
    <col min="9" max="11" width="11.28515625" style="752" customWidth="1"/>
    <col min="12" max="12" width="11.28515625" style="752" hidden="1" customWidth="1"/>
    <col min="13" max="15" width="11.28515625" style="752" customWidth="1"/>
    <col min="16" max="16" width="11.28515625" style="752" hidden="1" customWidth="1"/>
    <col min="17" max="17" width="11.28515625" style="752" customWidth="1"/>
    <col min="18" max="16384" width="9.140625" style="752"/>
  </cols>
  <sheetData>
    <row r="1" spans="1:33" s="740" customFormat="1" ht="18.75" customHeight="1">
      <c r="B1" s="2664" t="s">
        <v>405</v>
      </c>
      <c r="C1" s="2087"/>
      <c r="D1" s="2087"/>
      <c r="E1" s="2087"/>
      <c r="F1" s="2087"/>
      <c r="J1" s="743" t="s">
        <v>171</v>
      </c>
      <c r="N1" s="2659" t="s">
        <v>145</v>
      </c>
      <c r="O1" s="2659"/>
      <c r="P1" s="2659"/>
      <c r="Q1" s="2659"/>
      <c r="R1" s="976"/>
      <c r="S1" s="976"/>
      <c r="T1" s="976"/>
      <c r="U1" s="976"/>
      <c r="V1" s="976"/>
      <c r="W1" s="976"/>
      <c r="X1" s="976"/>
      <c r="Y1" s="976"/>
      <c r="Z1" s="976"/>
      <c r="AA1" s="976"/>
      <c r="AB1" s="976"/>
      <c r="AC1" s="976"/>
      <c r="AD1" s="976"/>
      <c r="AE1" s="976"/>
      <c r="AF1" s="976"/>
      <c r="AG1" s="976"/>
    </row>
    <row r="2" spans="1:33" s="740" customFormat="1" ht="10.5" customHeight="1">
      <c r="B2" s="2660" t="s">
        <v>1</v>
      </c>
      <c r="C2" s="2094"/>
      <c r="D2" s="2094"/>
      <c r="E2" s="2094"/>
      <c r="F2" s="2094"/>
      <c r="I2" s="740" t="s">
        <v>28</v>
      </c>
      <c r="N2" s="2660" t="s">
        <v>2</v>
      </c>
      <c r="O2" s="2661"/>
      <c r="P2" s="2661"/>
      <c r="Q2" s="2661"/>
      <c r="R2" s="976"/>
      <c r="S2" s="976"/>
      <c r="T2" s="976"/>
      <c r="U2" s="976"/>
      <c r="V2" s="976"/>
      <c r="W2" s="976"/>
      <c r="X2" s="976"/>
      <c r="Y2" s="976"/>
      <c r="Z2" s="976"/>
      <c r="AA2" s="976"/>
      <c r="AB2" s="976"/>
      <c r="AC2" s="976"/>
      <c r="AD2" s="976"/>
      <c r="AE2" s="976"/>
      <c r="AF2" s="976"/>
      <c r="AG2" s="976"/>
    </row>
    <row r="3" spans="1:33" s="740" customFormat="1" ht="13.5" customHeight="1">
      <c r="N3" s="740" t="s">
        <v>3</v>
      </c>
      <c r="R3" s="976"/>
      <c r="S3" s="976"/>
      <c r="T3" s="976"/>
      <c r="U3" s="976"/>
      <c r="V3" s="976"/>
      <c r="W3" s="976"/>
      <c r="X3" s="976"/>
      <c r="Y3" s="976"/>
      <c r="Z3" s="976"/>
      <c r="AA3" s="976"/>
      <c r="AB3" s="976"/>
      <c r="AC3" s="976"/>
      <c r="AD3" s="976"/>
      <c r="AE3" s="976"/>
      <c r="AF3" s="976"/>
      <c r="AG3" s="976"/>
    </row>
    <row r="4" spans="1:33" s="740" customFormat="1" ht="15" customHeight="1">
      <c r="B4" s="2663" t="s">
        <v>4</v>
      </c>
      <c r="C4" s="2087"/>
      <c r="D4" s="742"/>
      <c r="E4" s="976"/>
      <c r="F4" s="976"/>
      <c r="G4" s="976"/>
      <c r="H4" s="976"/>
      <c r="I4" s="902" t="s">
        <v>5</v>
      </c>
      <c r="J4" s="741"/>
      <c r="K4" s="741"/>
      <c r="L4" s="741"/>
      <c r="O4" s="743" t="s">
        <v>152</v>
      </c>
      <c r="R4" s="976"/>
      <c r="S4" s="976"/>
      <c r="T4" s="976"/>
      <c r="U4" s="976"/>
      <c r="V4" s="976"/>
      <c r="W4" s="976"/>
      <c r="X4" s="976"/>
      <c r="Y4" s="976"/>
      <c r="Z4" s="976"/>
      <c r="AA4" s="976"/>
      <c r="AB4" s="976"/>
      <c r="AC4" s="976"/>
      <c r="AD4" s="976"/>
      <c r="AE4" s="976"/>
      <c r="AF4" s="976"/>
      <c r="AG4" s="976"/>
    </row>
    <row r="5" spans="1:33" s="740" customFormat="1" ht="9.75" customHeight="1">
      <c r="B5" s="2662" t="s">
        <v>7</v>
      </c>
      <c r="C5" s="2085"/>
      <c r="D5" s="741"/>
      <c r="E5" s="741"/>
      <c r="R5" s="976"/>
      <c r="S5" s="976"/>
      <c r="T5" s="976"/>
      <c r="U5" s="976"/>
      <c r="V5" s="976"/>
      <c r="W5" s="976"/>
      <c r="X5" s="976"/>
      <c r="Y5" s="976"/>
      <c r="Z5" s="976"/>
      <c r="AA5" s="976"/>
      <c r="AB5" s="976"/>
      <c r="AC5" s="976"/>
      <c r="AD5" s="976"/>
      <c r="AE5" s="976"/>
      <c r="AF5" s="976"/>
      <c r="AG5" s="976"/>
    </row>
    <row r="6" spans="1:33" s="740" customFormat="1" ht="12" customHeight="1">
      <c r="A6" s="2670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76"/>
      <c r="S6" s="976"/>
      <c r="T6" s="976"/>
      <c r="U6" s="976"/>
      <c r="V6" s="976"/>
      <c r="W6" s="976"/>
      <c r="X6" s="976"/>
      <c r="Y6" s="976"/>
      <c r="Z6" s="976"/>
      <c r="AA6" s="976"/>
      <c r="AB6" s="976"/>
      <c r="AC6" s="976"/>
      <c r="AD6" s="976"/>
      <c r="AE6" s="976"/>
      <c r="AF6" s="976"/>
      <c r="AG6" s="976"/>
    </row>
    <row r="7" spans="1:33" s="740" customFormat="1" ht="15.75">
      <c r="A7" s="2671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76"/>
      <c r="S7" s="976"/>
      <c r="T7" s="976"/>
      <c r="U7" s="976"/>
      <c r="V7" s="976"/>
      <c r="W7" s="976"/>
      <c r="X7" s="976"/>
      <c r="Y7" s="976"/>
      <c r="Z7" s="976"/>
      <c r="AA7" s="976"/>
      <c r="AB7" s="976"/>
      <c r="AC7" s="976"/>
      <c r="AD7" s="976"/>
      <c r="AE7" s="976"/>
      <c r="AF7" s="976"/>
      <c r="AG7" s="976"/>
    </row>
    <row r="8" spans="1:33" s="740" customFormat="1" ht="9" customHeight="1">
      <c r="A8" s="1255">
        <v>1633</v>
      </c>
      <c r="B8" s="1255">
        <v>1634</v>
      </c>
      <c r="R8" s="976"/>
      <c r="S8" s="976"/>
      <c r="T8" s="976"/>
      <c r="U8" s="976"/>
      <c r="V8" s="976"/>
      <c r="W8" s="976"/>
      <c r="X8" s="976"/>
      <c r="Y8" s="976"/>
      <c r="Z8" s="976"/>
      <c r="AA8" s="976"/>
      <c r="AB8" s="976"/>
      <c r="AC8" s="976"/>
      <c r="AD8" s="976"/>
      <c r="AE8" s="976"/>
      <c r="AF8" s="976"/>
      <c r="AG8" s="976"/>
    </row>
    <row r="9" spans="1:33" s="740" customFormat="1">
      <c r="A9" s="2667" t="s">
        <v>9</v>
      </c>
      <c r="B9" s="2672" t="s">
        <v>10</v>
      </c>
      <c r="C9" s="2673"/>
      <c r="D9" s="2673"/>
      <c r="E9" s="2673"/>
      <c r="F9" s="2673"/>
      <c r="G9" s="2673"/>
      <c r="H9" s="2673"/>
      <c r="I9" s="2674"/>
      <c r="J9" s="2672" t="s">
        <v>11</v>
      </c>
      <c r="K9" s="2673"/>
      <c r="L9" s="2673"/>
      <c r="M9" s="2673"/>
      <c r="N9" s="2673"/>
      <c r="O9" s="2673"/>
      <c r="P9" s="2673"/>
      <c r="Q9" s="2674"/>
      <c r="R9" s="976"/>
      <c r="S9" s="976"/>
      <c r="T9" s="976"/>
      <c r="U9" s="976"/>
      <c r="V9" s="976"/>
      <c r="W9" s="976"/>
      <c r="X9" s="976"/>
      <c r="Y9" s="976"/>
      <c r="Z9" s="976"/>
      <c r="AA9" s="976"/>
      <c r="AB9" s="976"/>
      <c r="AC9" s="976"/>
      <c r="AD9" s="976"/>
      <c r="AE9" s="976"/>
      <c r="AF9" s="976"/>
      <c r="AG9" s="976"/>
    </row>
    <row r="10" spans="1:33" s="740" customFormat="1">
      <c r="A10" s="2668"/>
      <c r="B10" s="2665" t="s">
        <v>153</v>
      </c>
      <c r="C10" s="2666"/>
      <c r="D10" s="2666"/>
      <c r="E10" s="2675"/>
      <c r="F10" s="2665" t="s">
        <v>154</v>
      </c>
      <c r="G10" s="2101"/>
      <c r="H10" s="2101"/>
      <c r="I10" s="2102"/>
      <c r="J10" s="2665" t="s">
        <v>153</v>
      </c>
      <c r="K10" s="2666"/>
      <c r="L10" s="2666"/>
      <c r="M10" s="2675"/>
      <c r="N10" s="2665" t="s">
        <v>154</v>
      </c>
      <c r="O10" s="2666"/>
      <c r="P10" s="2666"/>
      <c r="Q10" s="2675"/>
      <c r="R10" s="976"/>
      <c r="S10" s="976"/>
      <c r="T10" s="976"/>
      <c r="U10" s="976"/>
      <c r="V10" s="976"/>
      <c r="W10" s="976"/>
      <c r="X10" s="976"/>
      <c r="Y10" s="976"/>
      <c r="Z10" s="976"/>
      <c r="AA10" s="976"/>
      <c r="AB10" s="976"/>
      <c r="AC10" s="976"/>
      <c r="AD10" s="976"/>
      <c r="AE10" s="976"/>
      <c r="AF10" s="976"/>
      <c r="AG10" s="976"/>
    </row>
    <row r="11" spans="1:33" s="740" customFormat="1">
      <c r="A11" s="2668"/>
      <c r="B11" s="2665" t="s">
        <v>14</v>
      </c>
      <c r="C11" s="2666"/>
      <c r="E11" s="745">
        <v>8000</v>
      </c>
      <c r="F11" s="2665" t="s">
        <v>14</v>
      </c>
      <c r="G11" s="2666"/>
      <c r="H11" s="744"/>
      <c r="I11" s="745">
        <v>6000</v>
      </c>
      <c r="J11" s="2665" t="s">
        <v>14</v>
      </c>
      <c r="K11" s="2666"/>
      <c r="L11" s="744"/>
      <c r="M11" s="745">
        <f>E11</f>
        <v>8000</v>
      </c>
      <c r="N11" s="2665" t="s">
        <v>14</v>
      </c>
      <c r="O11" s="2666"/>
      <c r="P11" s="744"/>
      <c r="Q11" s="745">
        <f>I11</f>
        <v>6000</v>
      </c>
      <c r="R11" s="976"/>
      <c r="S11" s="976"/>
      <c r="T11" s="976"/>
      <c r="U11" s="976"/>
      <c r="V11" s="976"/>
      <c r="W11" s="976"/>
      <c r="X11" s="976"/>
      <c r="Y11" s="976"/>
      <c r="Z11" s="976"/>
      <c r="AA11" s="976"/>
      <c r="AB11" s="976"/>
      <c r="AC11" s="976"/>
      <c r="AD11" s="976"/>
      <c r="AE11" s="976"/>
      <c r="AF11" s="976"/>
      <c r="AG11" s="976"/>
    </row>
    <row r="12" spans="1:33" s="747" customFormat="1" ht="35.25" customHeight="1">
      <c r="A12" s="2669"/>
      <c r="B12" s="746" t="s">
        <v>16</v>
      </c>
      <c r="C12" s="746" t="s">
        <v>17</v>
      </c>
      <c r="D12" s="746"/>
      <c r="E12" s="746" t="s">
        <v>18</v>
      </c>
      <c r="F12" s="746" t="s">
        <v>16</v>
      </c>
      <c r="G12" s="746" t="s">
        <v>17</v>
      </c>
      <c r="H12" s="746"/>
      <c r="I12" s="746" t="s">
        <v>18</v>
      </c>
      <c r="J12" s="746" t="s">
        <v>16</v>
      </c>
      <c r="K12" s="746" t="s">
        <v>17</v>
      </c>
      <c r="L12" s="746"/>
      <c r="M12" s="746" t="s">
        <v>18</v>
      </c>
      <c r="N12" s="746" t="s">
        <v>16</v>
      </c>
      <c r="O12" s="746" t="s">
        <v>17</v>
      </c>
      <c r="P12" s="746"/>
      <c r="Q12" s="746" t="s">
        <v>18</v>
      </c>
    </row>
    <row r="13" spans="1:33" s="749" customFormat="1" ht="11.25">
      <c r="A13" s="748">
        <v>1</v>
      </c>
      <c r="B13" s="748">
        <v>2</v>
      </c>
      <c r="C13" s="748">
        <v>3</v>
      </c>
      <c r="D13" s="748"/>
      <c r="E13" s="748">
        <v>4</v>
      </c>
      <c r="F13" s="748">
        <v>5</v>
      </c>
      <c r="G13" s="748">
        <v>6</v>
      </c>
      <c r="H13" s="748"/>
      <c r="I13" s="748">
        <v>7</v>
      </c>
      <c r="J13" s="748">
        <v>8</v>
      </c>
      <c r="K13" s="748">
        <v>9</v>
      </c>
      <c r="L13" s="748"/>
      <c r="M13" s="748">
        <v>10</v>
      </c>
      <c r="N13" s="748">
        <v>11</v>
      </c>
      <c r="O13" s="748">
        <v>12</v>
      </c>
      <c r="P13" s="748"/>
      <c r="Q13" s="748">
        <v>13</v>
      </c>
    </row>
    <row r="14" spans="1:33" s="747" customFormat="1" ht="15">
      <c r="A14" s="750">
        <v>0</v>
      </c>
      <c r="B14" s="1117"/>
      <c r="C14" s="1626"/>
      <c r="D14" s="1626"/>
      <c r="E14" s="1783">
        <v>932</v>
      </c>
      <c r="F14" s="1606"/>
      <c r="G14" s="1626"/>
      <c r="H14" s="1626"/>
      <c r="I14" s="1783">
        <v>1178</v>
      </c>
      <c r="J14" s="1606"/>
      <c r="K14" s="1626"/>
      <c r="L14" s="1626"/>
      <c r="M14" s="1783">
        <v>73</v>
      </c>
      <c r="N14" s="1606"/>
      <c r="O14" s="1626"/>
      <c r="P14" s="1626"/>
      <c r="Q14" s="1783">
        <v>210</v>
      </c>
    </row>
    <row r="15" spans="1:33" s="1393" customFormat="1" ht="15">
      <c r="A15" s="1392">
        <v>1</v>
      </c>
      <c r="B15" s="1117"/>
      <c r="C15" s="1626"/>
      <c r="D15" s="1626"/>
      <c r="E15" s="1783">
        <v>737</v>
      </c>
      <c r="F15" s="1606"/>
      <c r="G15" s="1626"/>
      <c r="H15" s="1626"/>
      <c r="I15" s="1783">
        <v>1104</v>
      </c>
      <c r="J15" s="1606"/>
      <c r="K15" s="1626"/>
      <c r="L15" s="1626"/>
      <c r="M15" s="1783">
        <v>12</v>
      </c>
      <c r="N15" s="1606"/>
      <c r="O15" s="1626"/>
      <c r="P15" s="1626"/>
      <c r="Q15" s="1783">
        <v>213</v>
      </c>
    </row>
    <row r="16" spans="1:33" s="747" customFormat="1" ht="15">
      <c r="A16" s="750">
        <v>2</v>
      </c>
      <c r="B16" s="1117"/>
      <c r="C16" s="1626"/>
      <c r="D16" s="1626"/>
      <c r="E16" s="1783">
        <v>714</v>
      </c>
      <c r="F16" s="1606"/>
      <c r="G16" s="1626"/>
      <c r="H16" s="1626"/>
      <c r="I16" s="1783">
        <v>1042</v>
      </c>
      <c r="J16" s="1606"/>
      <c r="K16" s="1626"/>
      <c r="L16" s="1626"/>
      <c r="M16" s="1783">
        <v>4</v>
      </c>
      <c r="N16" s="1606"/>
      <c r="O16" s="1626"/>
      <c r="P16" s="1626"/>
      <c r="Q16" s="1783">
        <v>204</v>
      </c>
    </row>
    <row r="17" spans="1:17" s="747" customFormat="1" ht="15">
      <c r="A17" s="750">
        <v>3</v>
      </c>
      <c r="B17" s="1117"/>
      <c r="C17" s="1626"/>
      <c r="D17" s="1626"/>
      <c r="E17" s="1783">
        <v>726</v>
      </c>
      <c r="F17" s="1606"/>
      <c r="G17" s="1626"/>
      <c r="H17" s="1626"/>
      <c r="I17" s="1783">
        <v>823</v>
      </c>
      <c r="J17" s="1606"/>
      <c r="K17" s="1626"/>
      <c r="L17" s="1626"/>
      <c r="M17" s="1783">
        <v>0</v>
      </c>
      <c r="N17" s="1606"/>
      <c r="O17" s="1626"/>
      <c r="P17" s="1626"/>
      <c r="Q17" s="1783">
        <v>120</v>
      </c>
    </row>
    <row r="18" spans="1:17" s="747" customFormat="1" ht="15">
      <c r="A18" s="750">
        <v>4</v>
      </c>
      <c r="B18" s="1117"/>
      <c r="C18" s="1626"/>
      <c r="D18" s="1626"/>
      <c r="E18" s="1783">
        <v>740</v>
      </c>
      <c r="F18" s="1606"/>
      <c r="G18" s="1626"/>
      <c r="H18" s="1626"/>
      <c r="I18" s="1783">
        <v>808</v>
      </c>
      <c r="J18" s="1606"/>
      <c r="K18" s="1626"/>
      <c r="L18" s="1626"/>
      <c r="M18" s="1783">
        <v>1</v>
      </c>
      <c r="N18" s="1606"/>
      <c r="O18" s="1626"/>
      <c r="P18" s="1626"/>
      <c r="Q18" s="1783">
        <v>105</v>
      </c>
    </row>
    <row r="19" spans="1:17" s="747" customFormat="1" ht="15">
      <c r="A19" s="750">
        <v>5</v>
      </c>
      <c r="B19" s="1117"/>
      <c r="C19" s="1626"/>
      <c r="D19" s="1626"/>
      <c r="E19" s="1783">
        <v>734</v>
      </c>
      <c r="F19" s="1606"/>
      <c r="G19" s="1626"/>
      <c r="H19" s="1626"/>
      <c r="I19" s="1783">
        <v>990</v>
      </c>
      <c r="J19" s="1606"/>
      <c r="K19" s="1626"/>
      <c r="L19" s="1626"/>
      <c r="M19" s="1783">
        <v>1</v>
      </c>
      <c r="N19" s="1606"/>
      <c r="O19" s="1626"/>
      <c r="P19" s="1626"/>
      <c r="Q19" s="1783">
        <v>143</v>
      </c>
    </row>
    <row r="20" spans="1:17" s="747" customFormat="1" ht="15">
      <c r="A20" s="750">
        <v>6</v>
      </c>
      <c r="B20" s="1117"/>
      <c r="C20" s="1626"/>
      <c r="D20" s="1626"/>
      <c r="E20" s="1783">
        <v>834</v>
      </c>
      <c r="F20" s="1606"/>
      <c r="G20" s="1626"/>
      <c r="H20" s="1626"/>
      <c r="I20" s="1783">
        <v>1347</v>
      </c>
      <c r="J20" s="1606"/>
      <c r="K20" s="1626"/>
      <c r="L20" s="1626"/>
      <c r="M20" s="1783">
        <v>0</v>
      </c>
      <c r="N20" s="1606"/>
      <c r="O20" s="1626"/>
      <c r="P20" s="1626"/>
      <c r="Q20" s="1783">
        <v>205</v>
      </c>
    </row>
    <row r="21" spans="1:17" s="747" customFormat="1" ht="15">
      <c r="A21" s="750">
        <v>7</v>
      </c>
      <c r="B21" s="1117"/>
      <c r="C21" s="1626"/>
      <c r="D21" s="1626"/>
      <c r="E21" s="1783">
        <v>979</v>
      </c>
      <c r="F21" s="1606"/>
      <c r="G21" s="1626"/>
      <c r="H21" s="1626"/>
      <c r="I21" s="1783">
        <v>1315</v>
      </c>
      <c r="J21" s="1606"/>
      <c r="K21" s="1626"/>
      <c r="L21" s="1626"/>
      <c r="M21" s="1783">
        <v>10</v>
      </c>
      <c r="N21" s="1606"/>
      <c r="O21" s="1626"/>
      <c r="P21" s="1626"/>
      <c r="Q21" s="1783">
        <v>173</v>
      </c>
    </row>
    <row r="22" spans="1:17" s="747" customFormat="1" ht="15">
      <c r="A22" s="750">
        <v>8</v>
      </c>
      <c r="B22" s="1117"/>
      <c r="C22" s="1626"/>
      <c r="D22" s="1626"/>
      <c r="E22" s="1783">
        <v>1045</v>
      </c>
      <c r="F22" s="1606"/>
      <c r="G22" s="1626"/>
      <c r="H22" s="1626"/>
      <c r="I22" s="1783">
        <v>1265</v>
      </c>
      <c r="J22" s="1606"/>
      <c r="K22" s="1626"/>
      <c r="L22" s="1626"/>
      <c r="M22" s="1783">
        <v>46</v>
      </c>
      <c r="N22" s="1606"/>
      <c r="O22" s="1626"/>
      <c r="P22" s="1626"/>
      <c r="Q22" s="1783">
        <v>125</v>
      </c>
    </row>
    <row r="23" spans="1:17" s="747" customFormat="1" ht="15">
      <c r="A23" s="750">
        <v>9</v>
      </c>
      <c r="B23" s="1117"/>
      <c r="C23" s="1626"/>
      <c r="D23" s="1626"/>
      <c r="E23" s="1783">
        <v>535</v>
      </c>
      <c r="F23" s="1606"/>
      <c r="G23" s="1626"/>
      <c r="H23" s="1626"/>
      <c r="I23" s="1783">
        <v>1589</v>
      </c>
      <c r="J23" s="1606"/>
      <c r="K23" s="1626"/>
      <c r="L23" s="1626"/>
      <c r="M23" s="1783">
        <v>0</v>
      </c>
      <c r="N23" s="1606"/>
      <c r="O23" s="1626"/>
      <c r="P23" s="1626"/>
      <c r="Q23" s="1783">
        <v>206</v>
      </c>
    </row>
    <row r="24" spans="1:17" s="747" customFormat="1" ht="15">
      <c r="A24" s="750">
        <v>10</v>
      </c>
      <c r="B24" s="1117"/>
      <c r="C24" s="1626"/>
      <c r="D24" s="1626"/>
      <c r="E24" s="1783">
        <v>403</v>
      </c>
      <c r="F24" s="1606"/>
      <c r="G24" s="1626"/>
      <c r="H24" s="1626"/>
      <c r="I24" s="1783">
        <v>1744</v>
      </c>
      <c r="J24" s="1606"/>
      <c r="K24" s="1626"/>
      <c r="L24" s="1626"/>
      <c r="M24" s="1783">
        <v>9</v>
      </c>
      <c r="N24" s="1606"/>
      <c r="O24" s="1626"/>
      <c r="P24" s="1626"/>
      <c r="Q24" s="1783">
        <v>219</v>
      </c>
    </row>
    <row r="25" spans="1:17" s="747" customFormat="1" ht="15">
      <c r="A25" s="750">
        <v>11</v>
      </c>
      <c r="B25" s="1117"/>
      <c r="C25" s="1626"/>
      <c r="D25" s="1626"/>
      <c r="E25" s="1783">
        <v>284</v>
      </c>
      <c r="F25" s="1606"/>
      <c r="G25" s="1626"/>
      <c r="H25" s="1626"/>
      <c r="I25" s="1783">
        <v>1773</v>
      </c>
      <c r="J25" s="1606"/>
      <c r="K25" s="1626"/>
      <c r="L25" s="1626"/>
      <c r="M25" s="1783">
        <v>47</v>
      </c>
      <c r="N25" s="1606"/>
      <c r="O25" s="1626"/>
      <c r="P25" s="1626"/>
      <c r="Q25" s="1783">
        <v>189</v>
      </c>
    </row>
    <row r="26" spans="1:17" s="747" customFormat="1" ht="15">
      <c r="A26" s="750">
        <v>12</v>
      </c>
      <c r="B26" s="1117"/>
      <c r="C26" s="1626"/>
      <c r="D26" s="1626"/>
      <c r="E26" s="1783">
        <v>258</v>
      </c>
      <c r="F26" s="1606"/>
      <c r="G26" s="1626"/>
      <c r="H26" s="1626"/>
      <c r="I26" s="1783">
        <v>1776</v>
      </c>
      <c r="J26" s="1606"/>
      <c r="K26" s="1626"/>
      <c r="L26" s="1626"/>
      <c r="M26" s="1783">
        <v>45</v>
      </c>
      <c r="N26" s="1606"/>
      <c r="O26" s="1626"/>
      <c r="P26" s="1626"/>
      <c r="Q26" s="1783">
        <v>214</v>
      </c>
    </row>
    <row r="27" spans="1:17" s="747" customFormat="1" ht="15">
      <c r="A27" s="750">
        <v>13</v>
      </c>
      <c r="B27" s="1117"/>
      <c r="C27" s="1626"/>
      <c r="D27" s="1626"/>
      <c r="E27" s="1783">
        <v>272</v>
      </c>
      <c r="F27" s="1606"/>
      <c r="G27" s="1626"/>
      <c r="H27" s="1626"/>
      <c r="I27" s="1783">
        <v>1799</v>
      </c>
      <c r="J27" s="1606"/>
      <c r="K27" s="1626"/>
      <c r="L27" s="1626"/>
      <c r="M27" s="1783">
        <v>53</v>
      </c>
      <c r="N27" s="1606"/>
      <c r="O27" s="1626"/>
      <c r="P27" s="1626"/>
      <c r="Q27" s="1783">
        <v>226</v>
      </c>
    </row>
    <row r="28" spans="1:17" s="747" customFormat="1" ht="15">
      <c r="A28" s="750">
        <v>14</v>
      </c>
      <c r="B28" s="1117"/>
      <c r="C28" s="1626"/>
      <c r="D28" s="1626"/>
      <c r="E28" s="1783">
        <v>300</v>
      </c>
      <c r="F28" s="1606"/>
      <c r="G28" s="1626"/>
      <c r="H28" s="1626"/>
      <c r="I28" s="1783">
        <v>1723</v>
      </c>
      <c r="J28" s="1606"/>
      <c r="K28" s="1626"/>
      <c r="L28" s="1626"/>
      <c r="M28" s="1783">
        <v>63</v>
      </c>
      <c r="N28" s="1606"/>
      <c r="O28" s="1626"/>
      <c r="P28" s="1626"/>
      <c r="Q28" s="1783">
        <v>176</v>
      </c>
    </row>
    <row r="29" spans="1:17" s="747" customFormat="1" ht="15">
      <c r="A29" s="750">
        <v>15</v>
      </c>
      <c r="B29" s="1117"/>
      <c r="C29" s="1626"/>
      <c r="D29" s="1626"/>
      <c r="E29" s="1783">
        <v>244</v>
      </c>
      <c r="F29" s="1606"/>
      <c r="G29" s="1626"/>
      <c r="H29" s="1626"/>
      <c r="I29" s="1783">
        <v>1918</v>
      </c>
      <c r="J29" s="1606"/>
      <c r="K29" s="1626"/>
      <c r="L29" s="1626"/>
      <c r="M29" s="1783">
        <v>41</v>
      </c>
      <c r="N29" s="1606"/>
      <c r="O29" s="1626"/>
      <c r="P29" s="1626"/>
      <c r="Q29" s="1783">
        <v>215</v>
      </c>
    </row>
    <row r="30" spans="1:17" s="747" customFormat="1" ht="15">
      <c r="A30" s="750">
        <v>16</v>
      </c>
      <c r="B30" s="1117"/>
      <c r="C30" s="1626"/>
      <c r="D30" s="1626"/>
      <c r="E30" s="1783">
        <v>309</v>
      </c>
      <c r="F30" s="1606"/>
      <c r="G30" s="1626"/>
      <c r="H30" s="1626"/>
      <c r="I30" s="1783">
        <v>2061</v>
      </c>
      <c r="J30" s="1606"/>
      <c r="K30" s="1626"/>
      <c r="L30" s="1626"/>
      <c r="M30" s="1783">
        <v>58</v>
      </c>
      <c r="N30" s="1606"/>
      <c r="O30" s="1626"/>
      <c r="P30" s="1626"/>
      <c r="Q30" s="1783">
        <v>240</v>
      </c>
    </row>
    <row r="31" spans="1:17" s="751" customFormat="1" ht="15">
      <c r="A31" s="750">
        <v>17</v>
      </c>
      <c r="B31" s="1117"/>
      <c r="C31" s="1626"/>
      <c r="D31" s="1626"/>
      <c r="E31" s="1783">
        <v>279</v>
      </c>
      <c r="F31" s="1606"/>
      <c r="G31" s="1626"/>
      <c r="H31" s="1626"/>
      <c r="I31" s="1783">
        <v>2034</v>
      </c>
      <c r="J31" s="1606"/>
      <c r="K31" s="1626"/>
      <c r="L31" s="1626"/>
      <c r="M31" s="1783">
        <v>48</v>
      </c>
      <c r="N31" s="1606"/>
      <c r="O31" s="1626"/>
      <c r="P31" s="1626"/>
      <c r="Q31" s="1783">
        <v>226</v>
      </c>
    </row>
    <row r="32" spans="1:17" s="751" customFormat="1" ht="15">
      <c r="A32" s="750">
        <v>18</v>
      </c>
      <c r="B32" s="1117"/>
      <c r="C32" s="1626"/>
      <c r="D32" s="1626"/>
      <c r="E32" s="1783">
        <v>216</v>
      </c>
      <c r="F32" s="1606"/>
      <c r="G32" s="1626"/>
      <c r="H32" s="1626"/>
      <c r="I32" s="1783">
        <v>2208</v>
      </c>
      <c r="J32" s="1606"/>
      <c r="K32" s="1626"/>
      <c r="L32" s="1626"/>
      <c r="M32" s="1783">
        <v>0</v>
      </c>
      <c r="N32" s="1606"/>
      <c r="O32" s="1626"/>
      <c r="P32" s="1626"/>
      <c r="Q32" s="1783">
        <v>256</v>
      </c>
    </row>
    <row r="33" spans="1:33" s="751" customFormat="1" ht="15">
      <c r="A33" s="750">
        <v>19</v>
      </c>
      <c r="B33" s="1117"/>
      <c r="C33" s="1626"/>
      <c r="D33" s="1626"/>
      <c r="E33" s="1783">
        <v>218</v>
      </c>
      <c r="F33" s="1606"/>
      <c r="G33" s="1626"/>
      <c r="H33" s="1626"/>
      <c r="I33" s="1783">
        <v>2334</v>
      </c>
      <c r="J33" s="1606"/>
      <c r="K33" s="1626"/>
      <c r="L33" s="1626"/>
      <c r="M33" s="1783">
        <v>0</v>
      </c>
      <c r="N33" s="1606"/>
      <c r="O33" s="1626"/>
      <c r="P33" s="1626"/>
      <c r="Q33" s="1783">
        <v>310</v>
      </c>
    </row>
    <row r="34" spans="1:33" s="751" customFormat="1" ht="15">
      <c r="A34" s="750">
        <v>20</v>
      </c>
      <c r="B34" s="1117"/>
      <c r="C34" s="1626"/>
      <c r="D34" s="1626"/>
      <c r="E34" s="1783">
        <v>285</v>
      </c>
      <c r="F34" s="1606"/>
      <c r="G34" s="1626"/>
      <c r="H34" s="1626"/>
      <c r="I34" s="1783">
        <v>2112</v>
      </c>
      <c r="J34" s="1606"/>
      <c r="K34" s="1626"/>
      <c r="L34" s="1626"/>
      <c r="M34" s="1783">
        <v>2</v>
      </c>
      <c r="N34" s="1606"/>
      <c r="O34" s="1626"/>
      <c r="P34" s="1626"/>
      <c r="Q34" s="1783">
        <v>296</v>
      </c>
    </row>
    <row r="35" spans="1:33" s="751" customFormat="1" ht="15">
      <c r="A35" s="750">
        <v>21</v>
      </c>
      <c r="B35" s="1117"/>
      <c r="C35" s="1626"/>
      <c r="D35" s="1626"/>
      <c r="E35" s="1783">
        <v>377</v>
      </c>
      <c r="F35" s="1606"/>
      <c r="G35" s="1626"/>
      <c r="H35" s="1626"/>
      <c r="I35" s="1783">
        <v>1883</v>
      </c>
      <c r="J35" s="1606"/>
      <c r="K35" s="1626"/>
      <c r="L35" s="1626"/>
      <c r="M35" s="1783">
        <v>0</v>
      </c>
      <c r="N35" s="1606"/>
      <c r="O35" s="1626"/>
      <c r="P35" s="1626"/>
      <c r="Q35" s="1783">
        <v>258</v>
      </c>
    </row>
    <row r="36" spans="1:33" s="751" customFormat="1" ht="15">
      <c r="A36" s="750">
        <v>22</v>
      </c>
      <c r="B36" s="1117"/>
      <c r="C36" s="1626"/>
      <c r="D36" s="1626"/>
      <c r="E36" s="1783">
        <v>310</v>
      </c>
      <c r="F36" s="1606"/>
      <c r="G36" s="1626"/>
      <c r="H36" s="1626"/>
      <c r="I36" s="1783">
        <v>1627</v>
      </c>
      <c r="J36" s="1606"/>
      <c r="K36" s="1626"/>
      <c r="L36" s="1626"/>
      <c r="M36" s="1783">
        <v>1</v>
      </c>
      <c r="N36" s="1606"/>
      <c r="O36" s="1626"/>
      <c r="P36" s="1626"/>
      <c r="Q36" s="1783">
        <v>234</v>
      </c>
    </row>
    <row r="37" spans="1:33" s="751" customFormat="1" ht="15">
      <c r="A37" s="750">
        <v>23</v>
      </c>
      <c r="B37" s="1117"/>
      <c r="C37" s="1626"/>
      <c r="D37" s="1626"/>
      <c r="E37" s="1783">
        <v>493</v>
      </c>
      <c r="F37" s="1606"/>
      <c r="G37" s="1626"/>
      <c r="H37" s="1626"/>
      <c r="I37" s="1783">
        <v>1372</v>
      </c>
      <c r="J37" s="1606"/>
      <c r="K37" s="1626"/>
      <c r="L37" s="1626"/>
      <c r="M37" s="1783">
        <v>0</v>
      </c>
      <c r="N37" s="1606"/>
      <c r="O37" s="1626"/>
      <c r="P37" s="1626"/>
      <c r="Q37" s="1783">
        <v>228</v>
      </c>
    </row>
    <row r="38" spans="1:33" s="751" customFormat="1" ht="15">
      <c r="A38" s="750" t="s">
        <v>19</v>
      </c>
      <c r="B38" s="1154"/>
      <c r="C38" s="1627"/>
      <c r="D38" s="1627"/>
      <c r="E38" s="1628">
        <f>SUM(E14:E37)</f>
        <v>12224</v>
      </c>
      <c r="F38" s="1627"/>
      <c r="G38" s="1627"/>
      <c r="H38" s="1627"/>
      <c r="I38" s="1628">
        <f>SUM(I14:I37)</f>
        <v>37825</v>
      </c>
      <c r="J38" s="1627"/>
      <c r="K38" s="1627"/>
      <c r="L38" s="1627"/>
      <c r="M38" s="1628">
        <f>SUM(M14:M37)</f>
        <v>514</v>
      </c>
      <c r="N38" s="1627"/>
      <c r="O38" s="1627"/>
      <c r="P38" s="1627"/>
      <c r="Q38" s="1628">
        <f>SUM(Q14:Q37)</f>
        <v>4991</v>
      </c>
    </row>
    <row r="39" spans="1:33" s="740" customFormat="1" ht="12.75" customHeight="1">
      <c r="A39" s="740" t="s">
        <v>20</v>
      </c>
      <c r="R39" s="976"/>
      <c r="S39" s="976"/>
      <c r="T39" s="976"/>
      <c r="U39" s="976"/>
      <c r="V39" s="976"/>
      <c r="W39" s="976"/>
      <c r="X39" s="976"/>
      <c r="Y39" s="976"/>
      <c r="Z39" s="976"/>
      <c r="AA39" s="976"/>
      <c r="AB39" s="976"/>
      <c r="AC39" s="976"/>
      <c r="AD39" s="976"/>
      <c r="AE39" s="976"/>
      <c r="AF39" s="976"/>
      <c r="AG39" s="976"/>
    </row>
    <row r="40" spans="1:33" s="740" customFormat="1" ht="12.75" customHeight="1">
      <c r="A40" s="740" t="s">
        <v>21</v>
      </c>
      <c r="R40" s="976"/>
      <c r="S40" s="976"/>
      <c r="T40" s="976"/>
      <c r="U40" s="976"/>
      <c r="V40" s="976"/>
      <c r="W40" s="976"/>
      <c r="X40" s="976"/>
      <c r="Y40" s="976"/>
      <c r="Z40" s="976"/>
      <c r="AA40" s="976"/>
      <c r="AB40" s="976"/>
      <c r="AC40" s="976"/>
      <c r="AD40" s="976"/>
      <c r="AE40" s="976"/>
      <c r="AF40" s="976"/>
      <c r="AG40" s="976"/>
    </row>
    <row r="41" spans="1:33">
      <c r="A41" s="740" t="s">
        <v>563</v>
      </c>
      <c r="K41" s="740"/>
      <c r="L41" s="740"/>
      <c r="M41" s="740"/>
      <c r="N41" s="740"/>
      <c r="O41" s="740"/>
      <c r="P41" s="740"/>
      <c r="Q41" s="740"/>
      <c r="R41" s="977"/>
      <c r="S41" s="977"/>
      <c r="T41" s="977"/>
      <c r="U41" s="977"/>
      <c r="V41" s="977"/>
      <c r="W41" s="977"/>
      <c r="X41" s="977"/>
      <c r="Y41" s="977"/>
      <c r="Z41" s="977"/>
      <c r="AA41" s="977"/>
      <c r="AB41" s="977"/>
      <c r="AC41" s="977"/>
      <c r="AD41" s="977"/>
      <c r="AE41" s="977"/>
      <c r="AF41" s="977"/>
      <c r="AG41" s="977"/>
    </row>
    <row r="42" spans="1:33">
      <c r="A42" s="740" t="s">
        <v>23</v>
      </c>
      <c r="R42" s="977"/>
      <c r="S42" s="977"/>
      <c r="T42" s="977"/>
      <c r="U42" s="977"/>
      <c r="V42" s="977"/>
      <c r="W42" s="977"/>
      <c r="X42" s="977"/>
      <c r="Y42" s="977"/>
      <c r="Z42" s="977"/>
      <c r="AA42" s="977"/>
      <c r="AB42" s="977"/>
      <c r="AC42" s="977"/>
      <c r="AD42" s="977"/>
      <c r="AE42" s="977"/>
      <c r="AF42" s="977"/>
      <c r="AG42" s="977"/>
    </row>
    <row r="43" spans="1:33">
      <c r="R43" s="977"/>
      <c r="S43" s="977"/>
      <c r="T43" s="977"/>
      <c r="U43" s="977"/>
      <c r="V43" s="977"/>
      <c r="W43" s="977"/>
      <c r="X43" s="977"/>
      <c r="Y43" s="977"/>
      <c r="Z43" s="977"/>
      <c r="AA43" s="977"/>
      <c r="AB43" s="977"/>
      <c r="AC43" s="977"/>
      <c r="AD43" s="977"/>
      <c r="AE43" s="977"/>
      <c r="AF43" s="977"/>
      <c r="AG43" s="977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>
    <tabColor rgb="FF92D050"/>
  </sheetPr>
  <dimension ref="A1:AG43"/>
  <sheetViews>
    <sheetView topLeftCell="A4" zoomScale="85" zoomScaleNormal="85" workbookViewId="0">
      <selection activeCell="G26" sqref="G26"/>
    </sheetView>
  </sheetViews>
  <sheetFormatPr defaultRowHeight="12.75"/>
  <cols>
    <col min="1" max="1" width="5.42578125" style="739" customWidth="1"/>
    <col min="2" max="3" width="11.28515625" style="739" customWidth="1"/>
    <col min="4" max="4" width="11.28515625" style="739" hidden="1" customWidth="1"/>
    <col min="5" max="7" width="11.28515625" style="739" customWidth="1"/>
    <col min="8" max="8" width="11.28515625" style="739" hidden="1" customWidth="1"/>
    <col min="9" max="11" width="11.28515625" style="739" customWidth="1"/>
    <col min="12" max="12" width="11.28515625" style="739" hidden="1" customWidth="1"/>
    <col min="13" max="15" width="11.28515625" style="739" customWidth="1"/>
    <col min="16" max="16" width="11.28515625" style="739" hidden="1" customWidth="1"/>
    <col min="17" max="17" width="11.28515625" style="739" customWidth="1"/>
    <col min="18" max="16384" width="9.140625" style="739"/>
  </cols>
  <sheetData>
    <row r="1" spans="1:33" s="727" customFormat="1" ht="18.75" customHeight="1">
      <c r="B1" s="2681" t="s">
        <v>405</v>
      </c>
      <c r="C1" s="2087"/>
      <c r="D1" s="2087"/>
      <c r="E1" s="2087"/>
      <c r="F1" s="2087"/>
      <c r="J1" s="799" t="s">
        <v>171</v>
      </c>
      <c r="N1" s="2676" t="s">
        <v>145</v>
      </c>
      <c r="O1" s="2676"/>
      <c r="P1" s="2676"/>
      <c r="Q1" s="2676"/>
      <c r="R1" s="974"/>
      <c r="S1" s="974"/>
      <c r="T1" s="974"/>
      <c r="U1" s="974"/>
      <c r="V1" s="974"/>
      <c r="W1" s="974"/>
      <c r="X1" s="974"/>
      <c r="Y1" s="974"/>
      <c r="Z1" s="974"/>
      <c r="AA1" s="974"/>
      <c r="AB1" s="974"/>
      <c r="AC1" s="974"/>
      <c r="AD1" s="974"/>
      <c r="AE1" s="974"/>
      <c r="AF1" s="974"/>
      <c r="AG1" s="974"/>
    </row>
    <row r="2" spans="1:33" s="727" customFormat="1" ht="10.5" customHeight="1">
      <c r="B2" s="2677" t="s">
        <v>1</v>
      </c>
      <c r="C2" s="2094"/>
      <c r="D2" s="2094"/>
      <c r="E2" s="2094"/>
      <c r="F2" s="2094"/>
      <c r="I2" s="727" t="s">
        <v>28</v>
      </c>
      <c r="N2" s="2677" t="s">
        <v>2</v>
      </c>
      <c r="O2" s="2678"/>
      <c r="P2" s="2678"/>
      <c r="Q2" s="2678"/>
      <c r="R2" s="974"/>
      <c r="S2" s="974"/>
      <c r="T2" s="974"/>
      <c r="U2" s="974"/>
      <c r="V2" s="974"/>
      <c r="W2" s="974"/>
      <c r="X2" s="974"/>
      <c r="Y2" s="974"/>
      <c r="Z2" s="974"/>
      <c r="AA2" s="974"/>
      <c r="AB2" s="974"/>
      <c r="AC2" s="974"/>
      <c r="AD2" s="974"/>
      <c r="AE2" s="974"/>
      <c r="AF2" s="974"/>
      <c r="AG2" s="974"/>
    </row>
    <row r="3" spans="1:33" s="727" customFormat="1" ht="13.5" customHeight="1">
      <c r="N3" s="727" t="s">
        <v>3</v>
      </c>
      <c r="R3" s="974"/>
      <c r="S3" s="974"/>
      <c r="T3" s="974"/>
      <c r="U3" s="974"/>
      <c r="V3" s="974"/>
      <c r="W3" s="974"/>
      <c r="X3" s="974"/>
      <c r="Y3" s="974"/>
      <c r="Z3" s="974"/>
      <c r="AA3" s="974"/>
      <c r="AB3" s="974"/>
      <c r="AC3" s="974"/>
      <c r="AD3" s="974"/>
      <c r="AE3" s="974"/>
      <c r="AF3" s="974"/>
      <c r="AG3" s="974"/>
    </row>
    <row r="4" spans="1:33" s="727" customFormat="1" ht="15" customHeight="1">
      <c r="B4" s="2680" t="s">
        <v>4</v>
      </c>
      <c r="C4" s="2087"/>
      <c r="D4" s="729"/>
      <c r="E4" s="974"/>
      <c r="F4" s="974"/>
      <c r="G4" s="974"/>
      <c r="H4" s="974"/>
      <c r="I4" s="903" t="s">
        <v>5</v>
      </c>
      <c r="J4" s="728"/>
      <c r="K4" s="728"/>
      <c r="L4" s="728"/>
      <c r="O4" s="730" t="s">
        <v>149</v>
      </c>
      <c r="R4" s="974"/>
      <c r="S4" s="974"/>
      <c r="T4" s="974"/>
      <c r="U4" s="974"/>
      <c r="V4" s="974"/>
      <c r="W4" s="974"/>
      <c r="X4" s="974"/>
      <c r="Y4" s="974"/>
      <c r="Z4" s="974"/>
      <c r="AA4" s="974"/>
      <c r="AB4" s="974"/>
      <c r="AC4" s="974"/>
      <c r="AD4" s="974"/>
      <c r="AE4" s="974"/>
      <c r="AF4" s="974"/>
      <c r="AG4" s="974"/>
    </row>
    <row r="5" spans="1:33" s="727" customFormat="1" ht="9.75" customHeight="1">
      <c r="B5" s="2679" t="s">
        <v>7</v>
      </c>
      <c r="C5" s="2085"/>
      <c r="D5" s="728"/>
      <c r="E5" s="728"/>
      <c r="R5" s="974"/>
      <c r="S5" s="974"/>
      <c r="T5" s="974"/>
      <c r="U5" s="974"/>
      <c r="V5" s="974"/>
      <c r="W5" s="974"/>
      <c r="X5" s="974"/>
      <c r="Y5" s="974"/>
      <c r="Z5" s="974"/>
      <c r="AA5" s="974"/>
      <c r="AB5" s="974"/>
      <c r="AC5" s="974"/>
      <c r="AD5" s="974"/>
      <c r="AE5" s="974"/>
      <c r="AF5" s="974"/>
      <c r="AG5" s="974"/>
    </row>
    <row r="6" spans="1:33" s="727" customFormat="1" ht="12" customHeight="1">
      <c r="A6" s="2687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74"/>
      <c r="S6" s="974"/>
      <c r="T6" s="974"/>
      <c r="U6" s="974"/>
      <c r="V6" s="974"/>
      <c r="W6" s="974"/>
      <c r="X6" s="974"/>
      <c r="Y6" s="974"/>
      <c r="Z6" s="974"/>
      <c r="AA6" s="974"/>
      <c r="AB6" s="974"/>
      <c r="AC6" s="974"/>
      <c r="AD6" s="974"/>
      <c r="AE6" s="974"/>
      <c r="AF6" s="974"/>
      <c r="AG6" s="974"/>
    </row>
    <row r="7" spans="1:33" s="727" customFormat="1" ht="15.75">
      <c r="A7" s="2688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74"/>
      <c r="S7" s="974"/>
      <c r="T7" s="974"/>
      <c r="U7" s="974"/>
      <c r="V7" s="974"/>
      <c r="W7" s="974"/>
      <c r="X7" s="974"/>
      <c r="Y7" s="974"/>
      <c r="Z7" s="974"/>
      <c r="AA7" s="974"/>
      <c r="AB7" s="974"/>
      <c r="AC7" s="974"/>
      <c r="AD7" s="974"/>
      <c r="AE7" s="974"/>
      <c r="AF7" s="974"/>
      <c r="AG7" s="974"/>
    </row>
    <row r="8" spans="1:33" s="727" customFormat="1" ht="9" customHeight="1">
      <c r="A8" s="1255">
        <v>1637</v>
      </c>
      <c r="B8" s="1255">
        <v>1638</v>
      </c>
      <c r="R8" s="974"/>
      <c r="S8" s="974"/>
      <c r="T8" s="974"/>
      <c r="U8" s="974"/>
      <c r="V8" s="974"/>
      <c r="W8" s="974"/>
      <c r="X8" s="974"/>
      <c r="Y8" s="974"/>
      <c r="Z8" s="974"/>
      <c r="AA8" s="974"/>
      <c r="AB8" s="974"/>
      <c r="AC8" s="974"/>
      <c r="AD8" s="974"/>
      <c r="AE8" s="974"/>
      <c r="AF8" s="974"/>
      <c r="AG8" s="974"/>
    </row>
    <row r="9" spans="1:33" s="727" customFormat="1">
      <c r="A9" s="2684" t="s">
        <v>9</v>
      </c>
      <c r="B9" s="2689" t="s">
        <v>10</v>
      </c>
      <c r="C9" s="2690"/>
      <c r="D9" s="2690"/>
      <c r="E9" s="2690"/>
      <c r="F9" s="2690"/>
      <c r="G9" s="2690"/>
      <c r="H9" s="2690"/>
      <c r="I9" s="2691"/>
      <c r="J9" s="2689" t="s">
        <v>11</v>
      </c>
      <c r="K9" s="2690"/>
      <c r="L9" s="2690"/>
      <c r="M9" s="2690"/>
      <c r="N9" s="2690"/>
      <c r="O9" s="2690"/>
      <c r="P9" s="2690"/>
      <c r="Q9" s="2691"/>
      <c r="R9" s="974"/>
      <c r="S9" s="974"/>
      <c r="T9" s="974"/>
      <c r="U9" s="974"/>
      <c r="V9" s="974"/>
      <c r="W9" s="974"/>
      <c r="X9" s="974"/>
      <c r="Y9" s="974"/>
      <c r="Z9" s="974"/>
      <c r="AA9" s="974"/>
      <c r="AB9" s="974"/>
      <c r="AC9" s="974"/>
      <c r="AD9" s="974"/>
      <c r="AE9" s="974"/>
      <c r="AF9" s="974"/>
      <c r="AG9" s="974"/>
    </row>
    <row r="10" spans="1:33" s="727" customFormat="1">
      <c r="A10" s="2685"/>
      <c r="B10" s="2682" t="s">
        <v>150</v>
      </c>
      <c r="C10" s="2683"/>
      <c r="D10" s="2683"/>
      <c r="E10" s="2692"/>
      <c r="F10" s="2682" t="s">
        <v>151</v>
      </c>
      <c r="G10" s="2101"/>
      <c r="H10" s="2101"/>
      <c r="I10" s="2102"/>
      <c r="J10" s="2682" t="s">
        <v>150</v>
      </c>
      <c r="K10" s="2683"/>
      <c r="L10" s="2683"/>
      <c r="M10" s="2692"/>
      <c r="N10" s="2682" t="s">
        <v>151</v>
      </c>
      <c r="O10" s="2683"/>
      <c r="P10" s="2683"/>
      <c r="Q10" s="2692"/>
      <c r="R10" s="974"/>
      <c r="S10" s="974"/>
      <c r="T10" s="974"/>
      <c r="U10" s="974"/>
      <c r="V10" s="974"/>
      <c r="W10" s="974"/>
      <c r="X10" s="974"/>
      <c r="Y10" s="974"/>
      <c r="Z10" s="974"/>
      <c r="AA10" s="974"/>
      <c r="AB10" s="974"/>
      <c r="AC10" s="974"/>
      <c r="AD10" s="974"/>
      <c r="AE10" s="974"/>
      <c r="AF10" s="974"/>
      <c r="AG10" s="974"/>
    </row>
    <row r="11" spans="1:33" s="727" customFormat="1">
      <c r="A11" s="2685"/>
      <c r="B11" s="2682" t="s">
        <v>14</v>
      </c>
      <c r="C11" s="2683"/>
      <c r="E11" s="732">
        <v>8000</v>
      </c>
      <c r="F11" s="2682" t="s">
        <v>14</v>
      </c>
      <c r="G11" s="2683"/>
      <c r="H11" s="731"/>
      <c r="I11" s="732">
        <v>8000</v>
      </c>
      <c r="J11" s="2682" t="s">
        <v>14</v>
      </c>
      <c r="K11" s="2683"/>
      <c r="L11" s="731"/>
      <c r="M11" s="732">
        <f>E11</f>
        <v>8000</v>
      </c>
      <c r="N11" s="2682" t="s">
        <v>14</v>
      </c>
      <c r="O11" s="2683"/>
      <c r="P11" s="731"/>
      <c r="Q11" s="732">
        <f>I11</f>
        <v>8000</v>
      </c>
      <c r="R11" s="974"/>
      <c r="S11" s="974"/>
      <c r="T11" s="974"/>
      <c r="U11" s="974"/>
      <c r="V11" s="974"/>
      <c r="W11" s="974"/>
      <c r="X11" s="974"/>
      <c r="Y11" s="974"/>
      <c r="Z11" s="974"/>
      <c r="AA11" s="974"/>
      <c r="AB11" s="974"/>
      <c r="AC11" s="974"/>
      <c r="AD11" s="974"/>
      <c r="AE11" s="974"/>
      <c r="AF11" s="974"/>
      <c r="AG11" s="974"/>
    </row>
    <row r="12" spans="1:33" s="734" customFormat="1" ht="35.25" customHeight="1">
      <c r="A12" s="2686"/>
      <c r="B12" s="733" t="s">
        <v>16</v>
      </c>
      <c r="C12" s="733" t="s">
        <v>17</v>
      </c>
      <c r="D12" s="733"/>
      <c r="E12" s="733" t="s">
        <v>18</v>
      </c>
      <c r="F12" s="733" t="s">
        <v>16</v>
      </c>
      <c r="G12" s="733" t="s">
        <v>17</v>
      </c>
      <c r="H12" s="733"/>
      <c r="I12" s="733" t="s">
        <v>18</v>
      </c>
      <c r="J12" s="733" t="s">
        <v>16</v>
      </c>
      <c r="K12" s="733" t="s">
        <v>17</v>
      </c>
      <c r="L12" s="733"/>
      <c r="M12" s="733" t="s">
        <v>18</v>
      </c>
      <c r="N12" s="733" t="s">
        <v>16</v>
      </c>
      <c r="O12" s="733" t="s">
        <v>17</v>
      </c>
      <c r="P12" s="733"/>
      <c r="Q12" s="733" t="s">
        <v>18</v>
      </c>
    </row>
    <row r="13" spans="1:33" s="736" customFormat="1" ht="11.25">
      <c r="A13" s="735">
        <v>1</v>
      </c>
      <c r="B13" s="735">
        <v>2</v>
      </c>
      <c r="C13" s="735">
        <v>3</v>
      </c>
      <c r="D13" s="735"/>
      <c r="E13" s="735">
        <v>4</v>
      </c>
      <c r="F13" s="735">
        <v>5</v>
      </c>
      <c r="G13" s="735">
        <v>6</v>
      </c>
      <c r="H13" s="735"/>
      <c r="I13" s="735">
        <v>7</v>
      </c>
      <c r="J13" s="735">
        <v>8</v>
      </c>
      <c r="K13" s="735">
        <v>9</v>
      </c>
      <c r="L13" s="735"/>
      <c r="M13" s="735">
        <v>10</v>
      </c>
      <c r="N13" s="735">
        <v>11</v>
      </c>
      <c r="O13" s="735">
        <v>12</v>
      </c>
      <c r="P13" s="735"/>
      <c r="Q13" s="735">
        <v>13</v>
      </c>
    </row>
    <row r="14" spans="1:33" s="734" customFormat="1" ht="15">
      <c r="A14" s="737">
        <v>0</v>
      </c>
      <c r="B14" s="1117"/>
      <c r="C14" s="1629"/>
      <c r="D14" s="1629"/>
      <c r="E14" s="1783">
        <v>1563</v>
      </c>
      <c r="F14" s="1606"/>
      <c r="G14" s="1629"/>
      <c r="H14" s="1629"/>
      <c r="I14" s="1783">
        <v>1646</v>
      </c>
      <c r="J14" s="1606"/>
      <c r="K14" s="1629"/>
      <c r="L14" s="1629"/>
      <c r="M14" s="1783">
        <v>262</v>
      </c>
      <c r="N14" s="1606"/>
      <c r="O14" s="1629"/>
      <c r="P14" s="1629"/>
      <c r="Q14" s="1783">
        <v>411</v>
      </c>
    </row>
    <row r="15" spans="1:33" s="1391" customFormat="1" ht="15">
      <c r="A15" s="1390">
        <v>1</v>
      </c>
      <c r="B15" s="1117"/>
      <c r="C15" s="1629"/>
      <c r="D15" s="1629"/>
      <c r="E15" s="1783">
        <v>1452</v>
      </c>
      <c r="F15" s="1606"/>
      <c r="G15" s="1629"/>
      <c r="H15" s="1629"/>
      <c r="I15" s="1783">
        <v>1599</v>
      </c>
      <c r="J15" s="1606"/>
      <c r="K15" s="1629"/>
      <c r="L15" s="1629"/>
      <c r="M15" s="1783">
        <v>244</v>
      </c>
      <c r="N15" s="1606"/>
      <c r="O15" s="1629"/>
      <c r="P15" s="1629"/>
      <c r="Q15" s="1783">
        <v>393</v>
      </c>
    </row>
    <row r="16" spans="1:33" s="734" customFormat="1" ht="15">
      <c r="A16" s="737">
        <v>2</v>
      </c>
      <c r="B16" s="1117"/>
      <c r="C16" s="1629"/>
      <c r="D16" s="1629"/>
      <c r="E16" s="1783">
        <v>1377</v>
      </c>
      <c r="F16" s="1606"/>
      <c r="G16" s="1629"/>
      <c r="H16" s="1629"/>
      <c r="I16" s="1783">
        <v>1579</v>
      </c>
      <c r="J16" s="1606"/>
      <c r="K16" s="1629"/>
      <c r="L16" s="1629"/>
      <c r="M16" s="1783">
        <v>217</v>
      </c>
      <c r="N16" s="1606"/>
      <c r="O16" s="1629"/>
      <c r="P16" s="1629"/>
      <c r="Q16" s="1783">
        <v>402</v>
      </c>
    </row>
    <row r="17" spans="1:17" s="734" customFormat="1" ht="15">
      <c r="A17" s="737">
        <v>3</v>
      </c>
      <c r="B17" s="1117"/>
      <c r="C17" s="1629"/>
      <c r="D17" s="1629"/>
      <c r="E17" s="1783">
        <v>1343</v>
      </c>
      <c r="F17" s="1606"/>
      <c r="G17" s="1629"/>
      <c r="H17" s="1629"/>
      <c r="I17" s="1783">
        <v>1548</v>
      </c>
      <c r="J17" s="1606"/>
      <c r="K17" s="1629"/>
      <c r="L17" s="1629"/>
      <c r="M17" s="1783">
        <v>206</v>
      </c>
      <c r="N17" s="1606"/>
      <c r="O17" s="1629"/>
      <c r="P17" s="1629"/>
      <c r="Q17" s="1783">
        <v>385</v>
      </c>
    </row>
    <row r="18" spans="1:17" s="734" customFormat="1" ht="15">
      <c r="A18" s="737">
        <v>4</v>
      </c>
      <c r="B18" s="1117"/>
      <c r="C18" s="1629"/>
      <c r="D18" s="1629"/>
      <c r="E18" s="1783">
        <v>1356</v>
      </c>
      <c r="F18" s="1606"/>
      <c r="G18" s="1629"/>
      <c r="H18" s="1629"/>
      <c r="I18" s="1783">
        <v>1537</v>
      </c>
      <c r="J18" s="1606"/>
      <c r="K18" s="1629"/>
      <c r="L18" s="1629"/>
      <c r="M18" s="1783">
        <v>203</v>
      </c>
      <c r="N18" s="1606"/>
      <c r="O18" s="1629"/>
      <c r="P18" s="1629"/>
      <c r="Q18" s="1783">
        <v>356</v>
      </c>
    </row>
    <row r="19" spans="1:17" s="734" customFormat="1" ht="15">
      <c r="A19" s="737">
        <v>5</v>
      </c>
      <c r="B19" s="1117"/>
      <c r="C19" s="1629"/>
      <c r="D19" s="1629"/>
      <c r="E19" s="1783">
        <v>1567</v>
      </c>
      <c r="F19" s="1606"/>
      <c r="G19" s="1629"/>
      <c r="H19" s="1629"/>
      <c r="I19" s="1783">
        <v>1601</v>
      </c>
      <c r="J19" s="1606"/>
      <c r="K19" s="1629"/>
      <c r="L19" s="1629"/>
      <c r="M19" s="1783">
        <v>205</v>
      </c>
      <c r="N19" s="1606"/>
      <c r="O19" s="1629"/>
      <c r="P19" s="1629"/>
      <c r="Q19" s="1783">
        <v>350</v>
      </c>
    </row>
    <row r="20" spans="1:17" s="734" customFormat="1" ht="15">
      <c r="A20" s="737">
        <v>6</v>
      </c>
      <c r="B20" s="1117"/>
      <c r="C20" s="1629"/>
      <c r="D20" s="1629"/>
      <c r="E20" s="1783">
        <v>1840</v>
      </c>
      <c r="F20" s="1606"/>
      <c r="G20" s="1629"/>
      <c r="H20" s="1629"/>
      <c r="I20" s="1783">
        <v>1804</v>
      </c>
      <c r="J20" s="1606"/>
      <c r="K20" s="1629"/>
      <c r="L20" s="1629"/>
      <c r="M20" s="1783">
        <v>231</v>
      </c>
      <c r="N20" s="1606"/>
      <c r="O20" s="1629"/>
      <c r="P20" s="1629"/>
      <c r="Q20" s="1783">
        <v>378</v>
      </c>
    </row>
    <row r="21" spans="1:17" s="734" customFormat="1" ht="15">
      <c r="A21" s="737">
        <v>7</v>
      </c>
      <c r="B21" s="1117"/>
      <c r="C21" s="1629"/>
      <c r="D21" s="1629"/>
      <c r="E21" s="1783">
        <v>1990</v>
      </c>
      <c r="F21" s="1606"/>
      <c r="G21" s="1629"/>
      <c r="H21" s="1629"/>
      <c r="I21" s="1783">
        <v>2019</v>
      </c>
      <c r="J21" s="1606"/>
      <c r="K21" s="1629"/>
      <c r="L21" s="1629"/>
      <c r="M21" s="1783">
        <v>277</v>
      </c>
      <c r="N21" s="1606"/>
      <c r="O21" s="1629"/>
      <c r="P21" s="1629"/>
      <c r="Q21" s="1783">
        <v>461</v>
      </c>
    </row>
    <row r="22" spans="1:17" s="734" customFormat="1" ht="15">
      <c r="A22" s="737">
        <v>8</v>
      </c>
      <c r="B22" s="1117"/>
      <c r="C22" s="1629"/>
      <c r="D22" s="1629"/>
      <c r="E22" s="1783">
        <v>2203</v>
      </c>
      <c r="F22" s="1606"/>
      <c r="G22" s="1629"/>
      <c r="H22" s="1629"/>
      <c r="I22" s="1783">
        <v>2616</v>
      </c>
      <c r="J22" s="1606"/>
      <c r="K22" s="1629"/>
      <c r="L22" s="1629"/>
      <c r="M22" s="1783">
        <v>323</v>
      </c>
      <c r="N22" s="1606"/>
      <c r="O22" s="1629"/>
      <c r="P22" s="1629"/>
      <c r="Q22" s="1783">
        <v>895</v>
      </c>
    </row>
    <row r="23" spans="1:17" s="734" customFormat="1" ht="15">
      <c r="A23" s="737">
        <v>9</v>
      </c>
      <c r="B23" s="1117"/>
      <c r="C23" s="1629"/>
      <c r="D23" s="1629"/>
      <c r="E23" s="1783">
        <v>2270</v>
      </c>
      <c r="F23" s="1606"/>
      <c r="G23" s="1629"/>
      <c r="H23" s="1629"/>
      <c r="I23" s="1783">
        <v>2759</v>
      </c>
      <c r="J23" s="1606"/>
      <c r="K23" s="1629"/>
      <c r="L23" s="1629"/>
      <c r="M23" s="1783">
        <v>374</v>
      </c>
      <c r="N23" s="1606"/>
      <c r="O23" s="1629"/>
      <c r="P23" s="1629"/>
      <c r="Q23" s="1783">
        <v>1054</v>
      </c>
    </row>
    <row r="24" spans="1:17" s="734" customFormat="1" ht="15">
      <c r="A24" s="737">
        <v>10</v>
      </c>
      <c r="B24" s="1117"/>
      <c r="C24" s="1629"/>
      <c r="D24" s="1629"/>
      <c r="E24" s="1783">
        <v>2339</v>
      </c>
      <c r="F24" s="1606"/>
      <c r="G24" s="1629"/>
      <c r="H24" s="1629"/>
      <c r="I24" s="1783">
        <v>2674</v>
      </c>
      <c r="J24" s="1606"/>
      <c r="K24" s="1629"/>
      <c r="L24" s="1629"/>
      <c r="M24" s="1783">
        <v>377</v>
      </c>
      <c r="N24" s="1606"/>
      <c r="O24" s="1629"/>
      <c r="P24" s="1629"/>
      <c r="Q24" s="1783">
        <v>974</v>
      </c>
    </row>
    <row r="25" spans="1:17" s="734" customFormat="1" ht="15">
      <c r="A25" s="737">
        <v>11</v>
      </c>
      <c r="B25" s="1117"/>
      <c r="C25" s="1629"/>
      <c r="D25" s="1629"/>
      <c r="E25" s="1783">
        <v>2371</v>
      </c>
      <c r="F25" s="1606"/>
      <c r="G25" s="1629"/>
      <c r="H25" s="1629"/>
      <c r="I25" s="1783">
        <v>2751</v>
      </c>
      <c r="J25" s="1606"/>
      <c r="K25" s="1629"/>
      <c r="L25" s="1629"/>
      <c r="M25" s="1783">
        <v>378</v>
      </c>
      <c r="N25" s="1606"/>
      <c r="O25" s="1629"/>
      <c r="P25" s="1629"/>
      <c r="Q25" s="1783">
        <v>1036</v>
      </c>
    </row>
    <row r="26" spans="1:17" s="734" customFormat="1" ht="15">
      <c r="A26" s="737">
        <v>12</v>
      </c>
      <c r="B26" s="1117"/>
      <c r="C26" s="1629"/>
      <c r="D26" s="1629"/>
      <c r="E26" s="1783">
        <v>2392</v>
      </c>
      <c r="F26" s="1606"/>
      <c r="G26" s="1629"/>
      <c r="H26" s="1629"/>
      <c r="I26" s="1783">
        <v>2344</v>
      </c>
      <c r="J26" s="1606"/>
      <c r="K26" s="1629"/>
      <c r="L26" s="1629"/>
      <c r="M26" s="1783">
        <v>413</v>
      </c>
      <c r="N26" s="1606"/>
      <c r="O26" s="1629"/>
      <c r="P26" s="1629"/>
      <c r="Q26" s="1783">
        <v>691</v>
      </c>
    </row>
    <row r="27" spans="1:17" s="734" customFormat="1" ht="15">
      <c r="A27" s="737">
        <v>13</v>
      </c>
      <c r="B27" s="1117"/>
      <c r="C27" s="1629"/>
      <c r="D27" s="1629"/>
      <c r="E27" s="1783">
        <v>2311</v>
      </c>
      <c r="F27" s="1606"/>
      <c r="G27" s="1629"/>
      <c r="H27" s="1629"/>
      <c r="I27" s="1783">
        <v>2702</v>
      </c>
      <c r="J27" s="1606"/>
      <c r="K27" s="1629"/>
      <c r="L27" s="1629"/>
      <c r="M27" s="1783">
        <v>379</v>
      </c>
      <c r="N27" s="1606"/>
      <c r="O27" s="1629"/>
      <c r="P27" s="1629"/>
      <c r="Q27" s="1783">
        <v>1017</v>
      </c>
    </row>
    <row r="28" spans="1:17" s="734" customFormat="1" ht="15">
      <c r="A28" s="737">
        <v>14</v>
      </c>
      <c r="B28" s="1117"/>
      <c r="C28" s="1629"/>
      <c r="D28" s="1629"/>
      <c r="E28" s="1783">
        <v>2277</v>
      </c>
      <c r="F28" s="1606"/>
      <c r="G28" s="1629"/>
      <c r="H28" s="1629"/>
      <c r="I28" s="1783">
        <v>2794</v>
      </c>
      <c r="J28" s="1606"/>
      <c r="K28" s="1629"/>
      <c r="L28" s="1629"/>
      <c r="M28" s="1783">
        <v>352</v>
      </c>
      <c r="N28" s="1606"/>
      <c r="O28" s="1629"/>
      <c r="P28" s="1629"/>
      <c r="Q28" s="1783">
        <v>1077</v>
      </c>
    </row>
    <row r="29" spans="1:17" s="734" customFormat="1" ht="15">
      <c r="A29" s="737">
        <v>15</v>
      </c>
      <c r="B29" s="1117"/>
      <c r="C29" s="1629"/>
      <c r="D29" s="1629"/>
      <c r="E29" s="1783">
        <v>2329</v>
      </c>
      <c r="F29" s="1606"/>
      <c r="G29" s="1629"/>
      <c r="H29" s="1629"/>
      <c r="I29" s="1783">
        <v>2595</v>
      </c>
      <c r="J29" s="1606"/>
      <c r="K29" s="1629"/>
      <c r="L29" s="1629"/>
      <c r="M29" s="1783">
        <v>345</v>
      </c>
      <c r="N29" s="1606"/>
      <c r="O29" s="1629"/>
      <c r="P29" s="1629"/>
      <c r="Q29" s="1783">
        <v>912</v>
      </c>
    </row>
    <row r="30" spans="1:17" s="734" customFormat="1" ht="15">
      <c r="A30" s="737">
        <v>16</v>
      </c>
      <c r="B30" s="1117"/>
      <c r="C30" s="1629"/>
      <c r="D30" s="1629"/>
      <c r="E30" s="1783">
        <v>2367</v>
      </c>
      <c r="F30" s="1606"/>
      <c r="G30" s="1629"/>
      <c r="H30" s="1629"/>
      <c r="I30" s="1783">
        <v>2549</v>
      </c>
      <c r="J30" s="1606"/>
      <c r="K30" s="1629"/>
      <c r="L30" s="1629"/>
      <c r="M30" s="1783">
        <v>310</v>
      </c>
      <c r="N30" s="1606"/>
      <c r="O30" s="1629"/>
      <c r="P30" s="1629"/>
      <c r="Q30" s="1783">
        <v>851</v>
      </c>
    </row>
    <row r="31" spans="1:17" s="738" customFormat="1" ht="15">
      <c r="A31" s="737">
        <v>17</v>
      </c>
      <c r="B31" s="1117"/>
      <c r="C31" s="1629"/>
      <c r="D31" s="1629"/>
      <c r="E31" s="1783">
        <v>2339</v>
      </c>
      <c r="F31" s="1606"/>
      <c r="G31" s="1629"/>
      <c r="H31" s="1629"/>
      <c r="I31" s="1783">
        <v>2209</v>
      </c>
      <c r="J31" s="1606"/>
      <c r="K31" s="1629"/>
      <c r="L31" s="1629"/>
      <c r="M31" s="1783">
        <v>308</v>
      </c>
      <c r="N31" s="1606"/>
      <c r="O31" s="1629"/>
      <c r="P31" s="1629"/>
      <c r="Q31" s="1783">
        <v>595</v>
      </c>
    </row>
    <row r="32" spans="1:17" s="738" customFormat="1" ht="15">
      <c r="A32" s="737">
        <v>18</v>
      </c>
      <c r="B32" s="1117"/>
      <c r="C32" s="1629"/>
      <c r="D32" s="1629"/>
      <c r="E32" s="1783">
        <v>2401</v>
      </c>
      <c r="F32" s="1606"/>
      <c r="G32" s="1629"/>
      <c r="H32" s="1629"/>
      <c r="I32" s="1783">
        <v>2216</v>
      </c>
      <c r="J32" s="1606"/>
      <c r="K32" s="1629"/>
      <c r="L32" s="1629"/>
      <c r="M32" s="1783">
        <v>292</v>
      </c>
      <c r="N32" s="1606"/>
      <c r="O32" s="1629"/>
      <c r="P32" s="1629"/>
      <c r="Q32" s="1783">
        <v>617</v>
      </c>
    </row>
    <row r="33" spans="1:33" s="738" customFormat="1" ht="15">
      <c r="A33" s="737">
        <v>19</v>
      </c>
      <c r="B33" s="1117"/>
      <c r="C33" s="1629"/>
      <c r="D33" s="1629"/>
      <c r="E33" s="1783">
        <v>2377</v>
      </c>
      <c r="F33" s="1606"/>
      <c r="G33" s="1629"/>
      <c r="H33" s="1629"/>
      <c r="I33" s="1783">
        <v>2125</v>
      </c>
      <c r="J33" s="1606"/>
      <c r="K33" s="1629"/>
      <c r="L33" s="1629"/>
      <c r="M33" s="1783">
        <v>307</v>
      </c>
      <c r="N33" s="1606"/>
      <c r="O33" s="1629"/>
      <c r="P33" s="1629"/>
      <c r="Q33" s="1783">
        <v>560</v>
      </c>
    </row>
    <row r="34" spans="1:33" s="738" customFormat="1" ht="15">
      <c r="A34" s="737">
        <v>20</v>
      </c>
      <c r="B34" s="1117"/>
      <c r="C34" s="1629"/>
      <c r="D34" s="1629"/>
      <c r="E34" s="1783">
        <v>2345</v>
      </c>
      <c r="F34" s="1606"/>
      <c r="G34" s="1629"/>
      <c r="H34" s="1629"/>
      <c r="I34" s="1783">
        <v>1999</v>
      </c>
      <c r="J34" s="1606"/>
      <c r="K34" s="1629"/>
      <c r="L34" s="1629"/>
      <c r="M34" s="1783">
        <v>322</v>
      </c>
      <c r="N34" s="1606"/>
      <c r="O34" s="1629"/>
      <c r="P34" s="1629"/>
      <c r="Q34" s="1783">
        <v>489</v>
      </c>
    </row>
    <row r="35" spans="1:33" s="738" customFormat="1" ht="15">
      <c r="A35" s="737">
        <v>21</v>
      </c>
      <c r="B35" s="1117"/>
      <c r="C35" s="1629"/>
      <c r="D35" s="1629"/>
      <c r="E35" s="1783">
        <v>2201</v>
      </c>
      <c r="F35" s="1606"/>
      <c r="G35" s="1629"/>
      <c r="H35" s="1629"/>
      <c r="I35" s="1783">
        <v>1867</v>
      </c>
      <c r="J35" s="1606"/>
      <c r="K35" s="1629"/>
      <c r="L35" s="1629"/>
      <c r="M35" s="1783">
        <v>322</v>
      </c>
      <c r="N35" s="1606"/>
      <c r="O35" s="1629"/>
      <c r="P35" s="1629"/>
      <c r="Q35" s="1783">
        <v>437</v>
      </c>
    </row>
    <row r="36" spans="1:33" s="738" customFormat="1" ht="15">
      <c r="A36" s="737">
        <v>22</v>
      </c>
      <c r="B36" s="1117"/>
      <c r="C36" s="1629"/>
      <c r="D36" s="1629"/>
      <c r="E36" s="1783">
        <v>1993</v>
      </c>
      <c r="F36" s="1606"/>
      <c r="G36" s="1629"/>
      <c r="H36" s="1629"/>
      <c r="I36" s="1783">
        <v>1789</v>
      </c>
      <c r="J36" s="1606"/>
      <c r="K36" s="1629"/>
      <c r="L36" s="1629"/>
      <c r="M36" s="1783">
        <v>312</v>
      </c>
      <c r="N36" s="1606"/>
      <c r="O36" s="1629"/>
      <c r="P36" s="1629"/>
      <c r="Q36" s="1783">
        <v>449</v>
      </c>
    </row>
    <row r="37" spans="1:33" s="738" customFormat="1" ht="15">
      <c r="A37" s="737">
        <v>23</v>
      </c>
      <c r="B37" s="1117"/>
      <c r="C37" s="1629"/>
      <c r="D37" s="1629"/>
      <c r="E37" s="1783">
        <v>1705</v>
      </c>
      <c r="F37" s="1606"/>
      <c r="G37" s="1629"/>
      <c r="H37" s="1629"/>
      <c r="I37" s="1783">
        <v>1628</v>
      </c>
      <c r="J37" s="1606"/>
      <c r="K37" s="1629"/>
      <c r="L37" s="1629"/>
      <c r="M37" s="1783">
        <v>275</v>
      </c>
      <c r="N37" s="1606"/>
      <c r="O37" s="1629"/>
      <c r="P37" s="1629"/>
      <c r="Q37" s="1783">
        <v>339</v>
      </c>
    </row>
    <row r="38" spans="1:33" s="738" customFormat="1" ht="15">
      <c r="A38" s="737" t="s">
        <v>19</v>
      </c>
      <c r="B38" s="1153"/>
      <c r="C38" s="1630"/>
      <c r="D38" s="1630"/>
      <c r="E38" s="1631">
        <f>SUM(E14:E37)</f>
        <v>48708</v>
      </c>
      <c r="F38" s="1632"/>
      <c r="G38" s="1630"/>
      <c r="H38" s="1630"/>
      <c r="I38" s="1631">
        <f>SUM(I14:I37)</f>
        <v>50950</v>
      </c>
      <c r="J38" s="1630"/>
      <c r="K38" s="1630"/>
      <c r="L38" s="1630"/>
      <c r="M38" s="1631">
        <f>SUM(M14:M37)</f>
        <v>7234</v>
      </c>
      <c r="N38" s="1630"/>
      <c r="O38" s="1630"/>
      <c r="P38" s="1630"/>
      <c r="Q38" s="1631">
        <f>SUM(Q14:Q37)</f>
        <v>15129</v>
      </c>
    </row>
    <row r="39" spans="1:33" s="727" customFormat="1" ht="12.75" customHeight="1">
      <c r="A39" s="727" t="s">
        <v>20</v>
      </c>
      <c r="R39" s="974"/>
      <c r="S39" s="974"/>
      <c r="T39" s="974"/>
      <c r="U39" s="974"/>
      <c r="V39" s="974"/>
      <c r="W39" s="974"/>
      <c r="X39" s="974"/>
      <c r="Y39" s="974"/>
      <c r="Z39" s="974"/>
      <c r="AA39" s="974"/>
      <c r="AB39" s="974"/>
      <c r="AC39" s="974"/>
      <c r="AD39" s="974"/>
      <c r="AE39" s="974"/>
      <c r="AF39" s="974"/>
      <c r="AG39" s="974"/>
    </row>
    <row r="40" spans="1:33" s="727" customFormat="1" ht="12.75" customHeight="1">
      <c r="A40" s="727" t="s">
        <v>21</v>
      </c>
      <c r="R40" s="974"/>
      <c r="S40" s="974"/>
      <c r="T40" s="974"/>
      <c r="U40" s="974"/>
      <c r="V40" s="974"/>
      <c r="W40" s="974"/>
      <c r="X40" s="974"/>
      <c r="Y40" s="974"/>
      <c r="Z40" s="974"/>
      <c r="AA40" s="974"/>
      <c r="AB40" s="974"/>
      <c r="AC40" s="974"/>
      <c r="AD40" s="974"/>
      <c r="AE40" s="974"/>
      <c r="AF40" s="974"/>
      <c r="AG40" s="974"/>
    </row>
    <row r="41" spans="1:33">
      <c r="A41" s="727" t="s">
        <v>563</v>
      </c>
      <c r="K41" s="727"/>
      <c r="L41" s="727"/>
      <c r="M41" s="727"/>
      <c r="N41" s="727"/>
      <c r="O41" s="727"/>
      <c r="P41" s="727"/>
      <c r="Q41" s="727"/>
      <c r="R41" s="975"/>
      <c r="S41" s="975"/>
      <c r="T41" s="975"/>
      <c r="U41" s="975"/>
      <c r="V41" s="975"/>
      <c r="W41" s="975"/>
      <c r="X41" s="975"/>
      <c r="Y41" s="975"/>
      <c r="Z41" s="975"/>
      <c r="AA41" s="975"/>
      <c r="AB41" s="975"/>
      <c r="AC41" s="975"/>
      <c r="AD41" s="975"/>
      <c r="AE41" s="975"/>
      <c r="AF41" s="975"/>
      <c r="AG41" s="975"/>
    </row>
    <row r="42" spans="1:33">
      <c r="A42" s="727" t="s">
        <v>23</v>
      </c>
      <c r="R42" s="975"/>
      <c r="S42" s="975"/>
      <c r="T42" s="975"/>
      <c r="U42" s="975"/>
      <c r="V42" s="975"/>
      <c r="W42" s="975"/>
      <c r="X42" s="975"/>
      <c r="Y42" s="975"/>
      <c r="Z42" s="975"/>
      <c r="AA42" s="975"/>
      <c r="AB42" s="975"/>
      <c r="AC42" s="975"/>
      <c r="AD42" s="975"/>
      <c r="AE42" s="975"/>
      <c r="AF42" s="975"/>
      <c r="AG42" s="975"/>
    </row>
    <row r="43" spans="1:33">
      <c r="R43" s="975"/>
      <c r="S43" s="975"/>
      <c r="T43" s="975"/>
      <c r="U43" s="975"/>
      <c r="V43" s="975"/>
      <c r="W43" s="975"/>
      <c r="X43" s="975"/>
      <c r="Y43" s="975"/>
      <c r="Z43" s="975"/>
      <c r="AA43" s="975"/>
      <c r="AB43" s="975"/>
      <c r="AC43" s="975"/>
      <c r="AD43" s="975"/>
      <c r="AE43" s="975"/>
      <c r="AF43" s="975"/>
      <c r="AG43" s="975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>
      <c r="B1" s="2698" t="s">
        <v>405</v>
      </c>
      <c r="C1" s="2087"/>
      <c r="D1" s="2087"/>
      <c r="E1" s="2087"/>
      <c r="F1" s="2087"/>
      <c r="J1" s="730" t="s">
        <v>171</v>
      </c>
      <c r="N1" s="2693" t="s">
        <v>145</v>
      </c>
      <c r="O1" s="2693"/>
      <c r="P1" s="2693"/>
      <c r="Q1" s="2693"/>
      <c r="R1" s="972"/>
      <c r="S1" s="972"/>
      <c r="T1" s="972"/>
      <c r="U1" s="972"/>
      <c r="V1" s="972"/>
      <c r="W1" s="972"/>
      <c r="X1" s="972"/>
      <c r="Y1" s="972"/>
      <c r="Z1" s="972"/>
      <c r="AA1" s="972"/>
      <c r="AB1" s="972"/>
      <c r="AC1" s="972"/>
      <c r="AD1" s="972"/>
      <c r="AE1" s="972"/>
      <c r="AF1" s="972"/>
      <c r="AG1" s="972"/>
    </row>
    <row r="2" spans="1:33" s="714" customFormat="1" ht="10.5" customHeight="1">
      <c r="B2" s="2694" t="s">
        <v>1</v>
      </c>
      <c r="C2" s="2094"/>
      <c r="D2" s="2094"/>
      <c r="E2" s="2094"/>
      <c r="F2" s="2094"/>
      <c r="I2" s="714" t="s">
        <v>28</v>
      </c>
      <c r="N2" s="2694" t="s">
        <v>2</v>
      </c>
      <c r="O2" s="2695"/>
      <c r="P2" s="2695"/>
      <c r="Q2" s="2695"/>
      <c r="R2" s="972"/>
      <c r="S2" s="972"/>
      <c r="T2" s="972"/>
      <c r="U2" s="972"/>
      <c r="V2" s="972"/>
      <c r="W2" s="972"/>
      <c r="X2" s="972"/>
      <c r="Y2" s="972"/>
      <c r="Z2" s="972"/>
      <c r="AA2" s="972"/>
      <c r="AB2" s="972"/>
      <c r="AC2" s="972"/>
      <c r="AD2" s="972"/>
      <c r="AE2" s="972"/>
      <c r="AF2" s="972"/>
      <c r="AG2" s="972"/>
    </row>
    <row r="3" spans="1:33" s="714" customFormat="1" ht="13.5" customHeight="1">
      <c r="N3" s="714" t="s">
        <v>3</v>
      </c>
      <c r="R3" s="972"/>
      <c r="S3" s="972"/>
      <c r="T3" s="972"/>
      <c r="U3" s="972"/>
      <c r="V3" s="972"/>
      <c r="W3" s="972"/>
      <c r="X3" s="972"/>
      <c r="Y3" s="972"/>
      <c r="Z3" s="972"/>
      <c r="AA3" s="972"/>
      <c r="AB3" s="972"/>
      <c r="AC3" s="972"/>
      <c r="AD3" s="972"/>
      <c r="AE3" s="972"/>
      <c r="AF3" s="972"/>
      <c r="AG3" s="972"/>
    </row>
    <row r="4" spans="1:33" s="714" customFormat="1" ht="15" customHeight="1">
      <c r="B4" s="2697" t="s">
        <v>4</v>
      </c>
      <c r="C4" s="2087"/>
      <c r="D4" s="716"/>
      <c r="E4" s="972"/>
      <c r="F4" s="972"/>
      <c r="G4" s="972"/>
      <c r="H4" s="972"/>
      <c r="I4" s="904" t="s">
        <v>5</v>
      </c>
      <c r="J4" s="715"/>
      <c r="K4" s="715"/>
      <c r="L4" s="715"/>
      <c r="O4" s="717" t="s">
        <v>146</v>
      </c>
      <c r="R4" s="972"/>
      <c r="S4" s="972"/>
      <c r="T4" s="972"/>
      <c r="U4" s="972"/>
      <c r="V4" s="972"/>
      <c r="W4" s="972"/>
      <c r="X4" s="972"/>
      <c r="Y4" s="972"/>
      <c r="Z4" s="972"/>
      <c r="AA4" s="972"/>
      <c r="AB4" s="972"/>
      <c r="AC4" s="972"/>
      <c r="AD4" s="972"/>
      <c r="AE4" s="972"/>
      <c r="AF4" s="972"/>
      <c r="AG4" s="972"/>
    </row>
    <row r="5" spans="1:33" s="714" customFormat="1" ht="9.75" customHeight="1">
      <c r="B5" s="2696" t="s">
        <v>7</v>
      </c>
      <c r="C5" s="2085"/>
      <c r="D5" s="715"/>
      <c r="E5" s="715"/>
      <c r="R5" s="972"/>
      <c r="S5" s="972"/>
      <c r="T5" s="972"/>
      <c r="U5" s="972"/>
      <c r="V5" s="972"/>
      <c r="W5" s="972"/>
      <c r="X5" s="972"/>
      <c r="Y5" s="972"/>
      <c r="Z5" s="972"/>
      <c r="AA5" s="972"/>
      <c r="AB5" s="972"/>
      <c r="AC5" s="972"/>
      <c r="AD5" s="972"/>
      <c r="AE5" s="972"/>
      <c r="AF5" s="972"/>
      <c r="AG5" s="972"/>
    </row>
    <row r="6" spans="1:33" s="714" customFormat="1" ht="12" customHeight="1">
      <c r="A6" s="2704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72"/>
      <c r="S6" s="972"/>
      <c r="T6" s="972"/>
      <c r="U6" s="972"/>
      <c r="V6" s="972"/>
      <c r="W6" s="972"/>
      <c r="X6" s="972"/>
      <c r="Y6" s="972"/>
      <c r="Z6" s="972"/>
      <c r="AA6" s="972"/>
      <c r="AB6" s="972"/>
      <c r="AC6" s="972"/>
      <c r="AD6" s="972"/>
      <c r="AE6" s="972"/>
      <c r="AF6" s="972"/>
      <c r="AG6" s="972"/>
    </row>
    <row r="7" spans="1:33" s="714" customFormat="1" ht="15.75">
      <c r="A7" s="2704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72"/>
      <c r="S7" s="972"/>
      <c r="T7" s="972"/>
      <c r="U7" s="972"/>
      <c r="V7" s="972"/>
      <c r="W7" s="972"/>
      <c r="X7" s="972"/>
      <c r="Y7" s="972"/>
      <c r="Z7" s="972"/>
      <c r="AA7" s="972"/>
      <c r="AB7" s="972"/>
      <c r="AC7" s="972"/>
      <c r="AD7" s="972"/>
      <c r="AE7" s="972"/>
      <c r="AF7" s="972"/>
      <c r="AG7" s="972"/>
    </row>
    <row r="8" spans="1:33" s="714" customFormat="1" ht="9" customHeight="1">
      <c r="A8" s="1255">
        <v>1635</v>
      </c>
      <c r="B8" s="1255">
        <v>1636</v>
      </c>
      <c r="R8" s="972"/>
      <c r="S8" s="972"/>
      <c r="T8" s="972"/>
      <c r="U8" s="972"/>
      <c r="V8" s="972"/>
      <c r="W8" s="972"/>
      <c r="X8" s="972"/>
      <c r="Y8" s="972"/>
      <c r="Z8" s="972"/>
      <c r="AA8" s="972"/>
      <c r="AB8" s="972"/>
      <c r="AC8" s="972"/>
      <c r="AD8" s="972"/>
      <c r="AE8" s="972"/>
      <c r="AF8" s="972"/>
      <c r="AG8" s="972"/>
    </row>
    <row r="9" spans="1:33" s="714" customFormat="1">
      <c r="A9" s="2701" t="s">
        <v>9</v>
      </c>
      <c r="B9" s="2705" t="s">
        <v>10</v>
      </c>
      <c r="C9" s="2706"/>
      <c r="D9" s="2706"/>
      <c r="E9" s="2706"/>
      <c r="F9" s="2706"/>
      <c r="G9" s="2706"/>
      <c r="H9" s="2706"/>
      <c r="I9" s="2707"/>
      <c r="J9" s="2705" t="s">
        <v>11</v>
      </c>
      <c r="K9" s="2706"/>
      <c r="L9" s="2706"/>
      <c r="M9" s="2706"/>
      <c r="N9" s="2706"/>
      <c r="O9" s="2706"/>
      <c r="P9" s="2706"/>
      <c r="Q9" s="2707"/>
      <c r="R9" s="972"/>
      <c r="S9" s="972"/>
      <c r="T9" s="972"/>
      <c r="U9" s="972"/>
      <c r="V9" s="972"/>
      <c r="W9" s="972"/>
      <c r="X9" s="972"/>
      <c r="Y9" s="972"/>
      <c r="Z9" s="972"/>
      <c r="AA9" s="972"/>
      <c r="AB9" s="972"/>
      <c r="AC9" s="972"/>
      <c r="AD9" s="972"/>
      <c r="AE9" s="972"/>
      <c r="AF9" s="972"/>
      <c r="AG9" s="972"/>
    </row>
    <row r="10" spans="1:33" s="714" customFormat="1">
      <c r="A10" s="2702"/>
      <c r="B10" s="2699" t="s">
        <v>147</v>
      </c>
      <c r="C10" s="2700"/>
      <c r="D10" s="2700"/>
      <c r="E10" s="2708"/>
      <c r="F10" s="2699" t="s">
        <v>148</v>
      </c>
      <c r="G10" s="2101"/>
      <c r="H10" s="2101"/>
      <c r="I10" s="2102"/>
      <c r="J10" s="2699" t="s">
        <v>147</v>
      </c>
      <c r="K10" s="2700"/>
      <c r="L10" s="2700"/>
      <c r="M10" s="2708"/>
      <c r="N10" s="2699" t="s">
        <v>148</v>
      </c>
      <c r="O10" s="2700"/>
      <c r="P10" s="2700"/>
      <c r="Q10" s="2708"/>
      <c r="R10" s="972"/>
      <c r="S10" s="972"/>
      <c r="T10" s="972"/>
      <c r="U10" s="972"/>
      <c r="V10" s="972"/>
      <c r="W10" s="972"/>
      <c r="X10" s="972"/>
      <c r="Y10" s="972"/>
      <c r="Z10" s="972"/>
      <c r="AA10" s="972"/>
      <c r="AB10" s="972"/>
      <c r="AC10" s="972"/>
      <c r="AD10" s="972"/>
      <c r="AE10" s="972"/>
      <c r="AF10" s="972"/>
      <c r="AG10" s="972"/>
    </row>
    <row r="11" spans="1:33" s="714" customFormat="1">
      <c r="A11" s="2702"/>
      <c r="B11" s="2699" t="s">
        <v>14</v>
      </c>
      <c r="C11" s="2700"/>
      <c r="E11" s="719">
        <v>12000</v>
      </c>
      <c r="F11" s="2699" t="s">
        <v>14</v>
      </c>
      <c r="G11" s="2700"/>
      <c r="H11" s="718"/>
      <c r="I11" s="719">
        <v>12000</v>
      </c>
      <c r="J11" s="2699" t="s">
        <v>14</v>
      </c>
      <c r="K11" s="2700"/>
      <c r="L11" s="718"/>
      <c r="M11" s="719">
        <f>E11</f>
        <v>12000</v>
      </c>
      <c r="N11" s="2699" t="s">
        <v>14</v>
      </c>
      <c r="O11" s="2700"/>
      <c r="P11" s="718"/>
      <c r="Q11" s="719">
        <f>I11</f>
        <v>12000</v>
      </c>
      <c r="R11" s="972"/>
      <c r="S11" s="972"/>
      <c r="T11" s="972"/>
      <c r="U11" s="972"/>
      <c r="V11" s="972"/>
      <c r="W11" s="972"/>
      <c r="X11" s="972"/>
      <c r="Y11" s="972"/>
      <c r="Z11" s="972"/>
      <c r="AA11" s="972"/>
      <c r="AB11" s="972"/>
      <c r="AC11" s="972"/>
      <c r="AD11" s="972"/>
      <c r="AE11" s="972"/>
      <c r="AF11" s="972"/>
      <c r="AG11" s="972"/>
    </row>
    <row r="12" spans="1:33" s="721" customFormat="1" ht="35.25" customHeight="1">
      <c r="A12" s="2703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>
      <c r="A14" s="724">
        <v>0</v>
      </c>
      <c r="B14" s="1117"/>
      <c r="C14" s="1633"/>
      <c r="D14" s="1633"/>
      <c r="E14" s="1783">
        <v>2</v>
      </c>
      <c r="F14" s="1606"/>
      <c r="G14" s="1633"/>
      <c r="H14" s="1633"/>
      <c r="I14" s="1783">
        <v>2504</v>
      </c>
      <c r="J14" s="1606"/>
      <c r="K14" s="1633"/>
      <c r="L14" s="1633"/>
      <c r="M14" s="1783">
        <v>1</v>
      </c>
      <c r="N14" s="1606"/>
      <c r="O14" s="1633"/>
      <c r="P14" s="1633"/>
      <c r="Q14" s="1783">
        <v>510</v>
      </c>
    </row>
    <row r="15" spans="1:33" s="1389" customFormat="1" ht="15">
      <c r="A15" s="1386">
        <v>1</v>
      </c>
      <c r="B15" s="1117"/>
      <c r="C15" s="1633"/>
      <c r="D15" s="1633"/>
      <c r="E15" s="1783">
        <v>0</v>
      </c>
      <c r="F15" s="1606"/>
      <c r="G15" s="1633"/>
      <c r="H15" s="1633"/>
      <c r="I15" s="1783">
        <v>2370</v>
      </c>
      <c r="J15" s="1606"/>
      <c r="K15" s="1633"/>
      <c r="L15" s="1633"/>
      <c r="M15" s="1783">
        <v>3</v>
      </c>
      <c r="N15" s="1606"/>
      <c r="O15" s="1633"/>
      <c r="P15" s="1633"/>
      <c r="Q15" s="1783">
        <v>498</v>
      </c>
    </row>
    <row r="16" spans="1:33" s="721" customFormat="1" ht="15">
      <c r="A16" s="724">
        <v>2</v>
      </c>
      <c r="B16" s="1117"/>
      <c r="C16" s="1633"/>
      <c r="D16" s="1633"/>
      <c r="E16" s="1783">
        <v>0</v>
      </c>
      <c r="F16" s="1606"/>
      <c r="G16" s="1633"/>
      <c r="H16" s="1633"/>
      <c r="I16" s="1783">
        <v>2275</v>
      </c>
      <c r="J16" s="1606"/>
      <c r="K16" s="1633"/>
      <c r="L16" s="1633"/>
      <c r="M16" s="1783">
        <v>0</v>
      </c>
      <c r="N16" s="1606"/>
      <c r="O16" s="1633"/>
      <c r="P16" s="1633"/>
      <c r="Q16" s="1783">
        <v>481</v>
      </c>
    </row>
    <row r="17" spans="1:17" s="721" customFormat="1" ht="15">
      <c r="A17" s="724">
        <v>3</v>
      </c>
      <c r="B17" s="1117"/>
      <c r="C17" s="1633"/>
      <c r="D17" s="1633"/>
      <c r="E17" s="1783">
        <v>0</v>
      </c>
      <c r="F17" s="1606"/>
      <c r="G17" s="1633"/>
      <c r="H17" s="1633"/>
      <c r="I17" s="1783">
        <v>2237</v>
      </c>
      <c r="J17" s="1606"/>
      <c r="K17" s="1633"/>
      <c r="L17" s="1633"/>
      <c r="M17" s="1783">
        <v>4</v>
      </c>
      <c r="N17" s="1606"/>
      <c r="O17" s="1633"/>
      <c r="P17" s="1633"/>
      <c r="Q17" s="1783">
        <v>468</v>
      </c>
    </row>
    <row r="18" spans="1:17" s="721" customFormat="1" ht="15">
      <c r="A18" s="724">
        <v>4</v>
      </c>
      <c r="B18" s="1117"/>
      <c r="C18" s="1633"/>
      <c r="D18" s="1633"/>
      <c r="E18" s="1783">
        <v>0</v>
      </c>
      <c r="F18" s="1606"/>
      <c r="G18" s="1633"/>
      <c r="H18" s="1633"/>
      <c r="I18" s="1783">
        <v>2302</v>
      </c>
      <c r="J18" s="1606"/>
      <c r="K18" s="1633"/>
      <c r="L18" s="1633"/>
      <c r="M18" s="1783">
        <v>0</v>
      </c>
      <c r="N18" s="1606"/>
      <c r="O18" s="1633"/>
      <c r="P18" s="1633"/>
      <c r="Q18" s="1783">
        <v>450</v>
      </c>
    </row>
    <row r="19" spans="1:17" s="721" customFormat="1" ht="15">
      <c r="A19" s="724">
        <v>5</v>
      </c>
      <c r="B19" s="1117"/>
      <c r="C19" s="1633"/>
      <c r="D19" s="1633"/>
      <c r="E19" s="1783">
        <v>0</v>
      </c>
      <c r="F19" s="1606"/>
      <c r="G19" s="1633"/>
      <c r="H19" s="1633"/>
      <c r="I19" s="1783">
        <v>2622</v>
      </c>
      <c r="J19" s="1606"/>
      <c r="K19" s="1633"/>
      <c r="L19" s="1633"/>
      <c r="M19" s="1783">
        <v>5</v>
      </c>
      <c r="N19" s="1606"/>
      <c r="O19" s="1633"/>
      <c r="P19" s="1633"/>
      <c r="Q19" s="1783">
        <v>472</v>
      </c>
    </row>
    <row r="20" spans="1:17" s="721" customFormat="1" ht="15">
      <c r="A20" s="724">
        <v>6</v>
      </c>
      <c r="B20" s="1117"/>
      <c r="C20" s="1633"/>
      <c r="D20" s="1633"/>
      <c r="E20" s="1783">
        <v>0</v>
      </c>
      <c r="F20" s="1606"/>
      <c r="G20" s="1633"/>
      <c r="H20" s="1633"/>
      <c r="I20" s="1783">
        <v>3044</v>
      </c>
      <c r="J20" s="1606"/>
      <c r="K20" s="1633"/>
      <c r="L20" s="1633"/>
      <c r="M20" s="1783">
        <v>2</v>
      </c>
      <c r="N20" s="1606"/>
      <c r="O20" s="1633"/>
      <c r="P20" s="1633"/>
      <c r="Q20" s="1783">
        <v>513</v>
      </c>
    </row>
    <row r="21" spans="1:17" s="721" customFormat="1" ht="15">
      <c r="A21" s="724">
        <v>7</v>
      </c>
      <c r="B21" s="1117"/>
      <c r="C21" s="1633"/>
      <c r="D21" s="1633"/>
      <c r="E21" s="1783">
        <v>1</v>
      </c>
      <c r="F21" s="1606"/>
      <c r="G21" s="1633"/>
      <c r="H21" s="1633"/>
      <c r="I21" s="1783">
        <v>3541</v>
      </c>
      <c r="J21" s="1606"/>
      <c r="K21" s="1633"/>
      <c r="L21" s="1633"/>
      <c r="M21" s="1783">
        <v>7</v>
      </c>
      <c r="N21" s="1606"/>
      <c r="O21" s="1633"/>
      <c r="P21" s="1633"/>
      <c r="Q21" s="1783">
        <v>705</v>
      </c>
    </row>
    <row r="22" spans="1:17" s="721" customFormat="1" ht="15">
      <c r="A22" s="724">
        <v>8</v>
      </c>
      <c r="B22" s="1117"/>
      <c r="C22" s="1633"/>
      <c r="D22" s="1633"/>
      <c r="E22" s="1783">
        <v>1</v>
      </c>
      <c r="F22" s="1606"/>
      <c r="G22" s="1633"/>
      <c r="H22" s="1633"/>
      <c r="I22" s="1783">
        <v>3900</v>
      </c>
      <c r="J22" s="1606"/>
      <c r="K22" s="1633"/>
      <c r="L22" s="1633"/>
      <c r="M22" s="1783">
        <v>9</v>
      </c>
      <c r="N22" s="1606"/>
      <c r="O22" s="1633"/>
      <c r="P22" s="1633"/>
      <c r="Q22" s="1783">
        <v>828</v>
      </c>
    </row>
    <row r="23" spans="1:17" s="721" customFormat="1" ht="15">
      <c r="A23" s="724">
        <v>9</v>
      </c>
      <c r="B23" s="1117"/>
      <c r="C23" s="1633"/>
      <c r="D23" s="1633"/>
      <c r="E23" s="1783">
        <v>0</v>
      </c>
      <c r="F23" s="1606"/>
      <c r="G23" s="1633"/>
      <c r="H23" s="1633"/>
      <c r="I23" s="1783">
        <v>3936</v>
      </c>
      <c r="J23" s="1606"/>
      <c r="K23" s="1633"/>
      <c r="L23" s="1633"/>
      <c r="M23" s="1783">
        <v>9</v>
      </c>
      <c r="N23" s="1606"/>
      <c r="O23" s="1633"/>
      <c r="P23" s="1633"/>
      <c r="Q23" s="1783">
        <v>906</v>
      </c>
    </row>
    <row r="24" spans="1:17" s="721" customFormat="1" ht="15">
      <c r="A24" s="724">
        <v>10</v>
      </c>
      <c r="B24" s="1117"/>
      <c r="C24" s="1633"/>
      <c r="D24" s="1633"/>
      <c r="E24" s="1783">
        <v>2</v>
      </c>
      <c r="F24" s="1606"/>
      <c r="G24" s="1633"/>
      <c r="H24" s="1633"/>
      <c r="I24" s="1783">
        <v>3907</v>
      </c>
      <c r="J24" s="1606"/>
      <c r="K24" s="1633"/>
      <c r="L24" s="1633"/>
      <c r="M24" s="1783">
        <v>11</v>
      </c>
      <c r="N24" s="1606"/>
      <c r="O24" s="1633"/>
      <c r="P24" s="1633"/>
      <c r="Q24" s="1783">
        <v>936</v>
      </c>
    </row>
    <row r="25" spans="1:17" s="721" customFormat="1" ht="15">
      <c r="A25" s="724">
        <v>11</v>
      </c>
      <c r="B25" s="1117"/>
      <c r="C25" s="1633"/>
      <c r="D25" s="1633"/>
      <c r="E25" s="1783">
        <v>4</v>
      </c>
      <c r="F25" s="1606"/>
      <c r="G25" s="1633"/>
      <c r="H25" s="1633"/>
      <c r="I25" s="1783">
        <v>3862</v>
      </c>
      <c r="J25" s="1606"/>
      <c r="K25" s="1633"/>
      <c r="L25" s="1633"/>
      <c r="M25" s="1783">
        <v>11</v>
      </c>
      <c r="N25" s="1606"/>
      <c r="O25" s="1633"/>
      <c r="P25" s="1633"/>
      <c r="Q25" s="1783">
        <v>810</v>
      </c>
    </row>
    <row r="26" spans="1:17" s="721" customFormat="1" ht="15">
      <c r="A26" s="724">
        <v>12</v>
      </c>
      <c r="B26" s="1117"/>
      <c r="C26" s="1633"/>
      <c r="D26" s="1633"/>
      <c r="E26" s="1783">
        <v>4</v>
      </c>
      <c r="F26" s="1606"/>
      <c r="G26" s="1633"/>
      <c r="H26" s="1633"/>
      <c r="I26" s="1783">
        <v>3802</v>
      </c>
      <c r="J26" s="1606"/>
      <c r="K26" s="1633"/>
      <c r="L26" s="1633"/>
      <c r="M26" s="1783">
        <v>10</v>
      </c>
      <c r="N26" s="1606"/>
      <c r="O26" s="1633"/>
      <c r="P26" s="1633"/>
      <c r="Q26" s="1783">
        <v>905</v>
      </c>
    </row>
    <row r="27" spans="1:17" s="721" customFormat="1" ht="15">
      <c r="A27" s="724">
        <v>13</v>
      </c>
      <c r="B27" s="1117"/>
      <c r="C27" s="1633"/>
      <c r="D27" s="1633"/>
      <c r="E27" s="1783">
        <v>1</v>
      </c>
      <c r="F27" s="1606"/>
      <c r="G27" s="1633"/>
      <c r="H27" s="1633"/>
      <c r="I27" s="1783">
        <v>3824</v>
      </c>
      <c r="J27" s="1606"/>
      <c r="K27" s="1633"/>
      <c r="L27" s="1633"/>
      <c r="M27" s="1783">
        <v>9</v>
      </c>
      <c r="N27" s="1606"/>
      <c r="O27" s="1633"/>
      <c r="P27" s="1633"/>
      <c r="Q27" s="1783">
        <v>900</v>
      </c>
    </row>
    <row r="28" spans="1:17" s="721" customFormat="1" ht="15">
      <c r="A28" s="724">
        <v>14</v>
      </c>
      <c r="B28" s="1117"/>
      <c r="C28" s="1633"/>
      <c r="D28" s="1633"/>
      <c r="E28" s="1783">
        <v>2</v>
      </c>
      <c r="F28" s="1606"/>
      <c r="G28" s="1633"/>
      <c r="H28" s="1633"/>
      <c r="I28" s="1783">
        <v>3718</v>
      </c>
      <c r="J28" s="1606"/>
      <c r="K28" s="1633"/>
      <c r="L28" s="1633"/>
      <c r="M28" s="1783">
        <v>11</v>
      </c>
      <c r="N28" s="1606"/>
      <c r="O28" s="1633"/>
      <c r="P28" s="1633"/>
      <c r="Q28" s="1783">
        <v>781</v>
      </c>
    </row>
    <row r="29" spans="1:17" s="721" customFormat="1" ht="15">
      <c r="A29" s="724">
        <v>15</v>
      </c>
      <c r="B29" s="1117"/>
      <c r="C29" s="1633"/>
      <c r="D29" s="1633"/>
      <c r="E29" s="1783">
        <v>1</v>
      </c>
      <c r="F29" s="1606"/>
      <c r="G29" s="1633"/>
      <c r="H29" s="1633"/>
      <c r="I29" s="1783">
        <v>3812</v>
      </c>
      <c r="J29" s="1606"/>
      <c r="K29" s="1633"/>
      <c r="L29" s="1633"/>
      <c r="M29" s="1783">
        <v>10</v>
      </c>
      <c r="N29" s="1606"/>
      <c r="O29" s="1633"/>
      <c r="P29" s="1633"/>
      <c r="Q29" s="1783">
        <v>803</v>
      </c>
    </row>
    <row r="30" spans="1:17" s="721" customFormat="1" ht="15">
      <c r="A30" s="724">
        <v>16</v>
      </c>
      <c r="B30" s="1117"/>
      <c r="C30" s="1633"/>
      <c r="D30" s="1633"/>
      <c r="E30" s="1783">
        <v>2</v>
      </c>
      <c r="F30" s="1606"/>
      <c r="G30" s="1633"/>
      <c r="H30" s="1633"/>
      <c r="I30" s="1783">
        <v>3860</v>
      </c>
      <c r="J30" s="1606"/>
      <c r="K30" s="1633"/>
      <c r="L30" s="1633"/>
      <c r="M30" s="1783">
        <v>7</v>
      </c>
      <c r="N30" s="1606"/>
      <c r="O30" s="1633"/>
      <c r="P30" s="1633"/>
      <c r="Q30" s="1783">
        <v>735</v>
      </c>
    </row>
    <row r="31" spans="1:17" s="725" customFormat="1" ht="15">
      <c r="A31" s="724">
        <v>17</v>
      </c>
      <c r="B31" s="1117"/>
      <c r="C31" s="1633"/>
      <c r="D31" s="1633"/>
      <c r="E31" s="1783">
        <v>1</v>
      </c>
      <c r="F31" s="1606"/>
      <c r="G31" s="1633"/>
      <c r="H31" s="1633"/>
      <c r="I31" s="1783">
        <v>3817</v>
      </c>
      <c r="J31" s="1606"/>
      <c r="K31" s="1633"/>
      <c r="L31" s="1633"/>
      <c r="M31" s="1783">
        <v>7</v>
      </c>
      <c r="N31" s="1606"/>
      <c r="O31" s="1633"/>
      <c r="P31" s="1633"/>
      <c r="Q31" s="1783">
        <v>673</v>
      </c>
    </row>
    <row r="32" spans="1:17" s="725" customFormat="1" ht="15">
      <c r="A32" s="724">
        <v>18</v>
      </c>
      <c r="B32" s="1117"/>
      <c r="C32" s="1633"/>
      <c r="D32" s="1633"/>
      <c r="E32" s="1783">
        <v>1</v>
      </c>
      <c r="F32" s="1606"/>
      <c r="G32" s="1633"/>
      <c r="H32" s="1633"/>
      <c r="I32" s="1783">
        <v>3892</v>
      </c>
      <c r="J32" s="1606"/>
      <c r="K32" s="1633"/>
      <c r="L32" s="1633"/>
      <c r="M32" s="1783">
        <v>7</v>
      </c>
      <c r="N32" s="1606"/>
      <c r="O32" s="1633"/>
      <c r="P32" s="1633"/>
      <c r="Q32" s="1783">
        <v>641</v>
      </c>
    </row>
    <row r="33" spans="1:33" s="725" customFormat="1" ht="15">
      <c r="A33" s="724">
        <v>19</v>
      </c>
      <c r="B33" s="1117"/>
      <c r="C33" s="1633"/>
      <c r="D33" s="1633"/>
      <c r="E33" s="1783">
        <v>2</v>
      </c>
      <c r="F33" s="1606"/>
      <c r="G33" s="1633"/>
      <c r="H33" s="1633"/>
      <c r="I33" s="1783">
        <v>3858</v>
      </c>
      <c r="J33" s="1606"/>
      <c r="K33" s="1633"/>
      <c r="L33" s="1633"/>
      <c r="M33" s="1783">
        <v>7</v>
      </c>
      <c r="N33" s="1606"/>
      <c r="O33" s="1633"/>
      <c r="P33" s="1633"/>
      <c r="Q33" s="1783">
        <v>654</v>
      </c>
    </row>
    <row r="34" spans="1:33" s="725" customFormat="1" ht="15">
      <c r="A34" s="724">
        <v>20</v>
      </c>
      <c r="B34" s="1117"/>
      <c r="C34" s="1633"/>
      <c r="D34" s="1633"/>
      <c r="E34" s="1783">
        <v>0</v>
      </c>
      <c r="F34" s="1606"/>
      <c r="G34" s="1633"/>
      <c r="H34" s="1633"/>
      <c r="I34" s="1783">
        <v>3746</v>
      </c>
      <c r="J34" s="1606"/>
      <c r="K34" s="1633"/>
      <c r="L34" s="1633"/>
      <c r="M34" s="1783">
        <v>9</v>
      </c>
      <c r="N34" s="1606"/>
      <c r="O34" s="1633"/>
      <c r="P34" s="1633"/>
      <c r="Q34" s="1783">
        <v>657</v>
      </c>
    </row>
    <row r="35" spans="1:33" s="725" customFormat="1" ht="15">
      <c r="A35" s="724">
        <v>21</v>
      </c>
      <c r="B35" s="1117"/>
      <c r="C35" s="1633"/>
      <c r="D35" s="1633"/>
      <c r="E35" s="1783">
        <v>2</v>
      </c>
      <c r="F35" s="1606"/>
      <c r="G35" s="1633"/>
      <c r="H35" s="1633"/>
      <c r="I35" s="1783">
        <v>3575</v>
      </c>
      <c r="J35" s="1606"/>
      <c r="K35" s="1633"/>
      <c r="L35" s="1633"/>
      <c r="M35" s="1783">
        <v>8</v>
      </c>
      <c r="N35" s="1606"/>
      <c r="O35" s="1633"/>
      <c r="P35" s="1633"/>
      <c r="Q35" s="1783">
        <v>646</v>
      </c>
    </row>
    <row r="36" spans="1:33" s="725" customFormat="1" ht="15">
      <c r="A36" s="724">
        <v>22</v>
      </c>
      <c r="B36" s="1117"/>
      <c r="C36" s="1633"/>
      <c r="D36" s="1633"/>
      <c r="E36" s="1783">
        <v>0</v>
      </c>
      <c r="F36" s="1606"/>
      <c r="G36" s="1633"/>
      <c r="H36" s="1633"/>
      <c r="I36" s="1783">
        <v>3266</v>
      </c>
      <c r="J36" s="1606"/>
      <c r="K36" s="1633"/>
      <c r="L36" s="1633"/>
      <c r="M36" s="1783">
        <v>5</v>
      </c>
      <c r="N36" s="1606"/>
      <c r="O36" s="1633"/>
      <c r="P36" s="1633"/>
      <c r="Q36" s="1783">
        <v>629</v>
      </c>
    </row>
    <row r="37" spans="1:33" s="725" customFormat="1" ht="15">
      <c r="A37" s="724">
        <v>23</v>
      </c>
      <c r="B37" s="1117"/>
      <c r="C37" s="1633"/>
      <c r="D37" s="1633"/>
      <c r="E37" s="1783">
        <v>0</v>
      </c>
      <c r="F37" s="1606"/>
      <c r="G37" s="1633"/>
      <c r="H37" s="1633"/>
      <c r="I37" s="1783">
        <v>2855</v>
      </c>
      <c r="J37" s="1606"/>
      <c r="K37" s="1633"/>
      <c r="L37" s="1633"/>
      <c r="M37" s="1783">
        <v>4</v>
      </c>
      <c r="N37" s="1606"/>
      <c r="O37" s="1633"/>
      <c r="P37" s="1633"/>
      <c r="Q37" s="1783">
        <v>528</v>
      </c>
    </row>
    <row r="38" spans="1:33" s="725" customFormat="1" ht="15">
      <c r="A38" s="724" t="s">
        <v>19</v>
      </c>
      <c r="B38" s="1152"/>
      <c r="C38" s="1634"/>
      <c r="D38" s="1634"/>
      <c r="E38" s="1635">
        <f>SUM(E14:E37)</f>
        <v>26</v>
      </c>
      <c r="F38" s="1634"/>
      <c r="G38" s="1634"/>
      <c r="H38" s="1634"/>
      <c r="I38" s="1635">
        <f>SUM(I14:I37)</f>
        <v>80525</v>
      </c>
      <c r="J38" s="1634"/>
      <c r="K38" s="1634"/>
      <c r="L38" s="1634"/>
      <c r="M38" s="1635">
        <f>SUM(M14:M37)</f>
        <v>156</v>
      </c>
      <c r="N38" s="1634"/>
      <c r="O38" s="1634"/>
      <c r="P38" s="1634"/>
      <c r="Q38" s="1635">
        <f>SUM(Q14:Q37)</f>
        <v>16129</v>
      </c>
    </row>
    <row r="39" spans="1:33" s="714" customFormat="1" ht="12.75" customHeight="1">
      <c r="A39" s="714" t="s">
        <v>20</v>
      </c>
      <c r="R39" s="972"/>
      <c r="S39" s="972"/>
      <c r="T39" s="972"/>
      <c r="U39" s="972"/>
      <c r="V39" s="972"/>
      <c r="W39" s="972"/>
      <c r="X39" s="972"/>
      <c r="Y39" s="972"/>
      <c r="Z39" s="972"/>
      <c r="AA39" s="972"/>
      <c r="AB39" s="972"/>
      <c r="AC39" s="972"/>
      <c r="AD39" s="972"/>
      <c r="AE39" s="972"/>
      <c r="AF39" s="972"/>
      <c r="AG39" s="972"/>
    </row>
    <row r="40" spans="1:33" s="714" customFormat="1" ht="12.75" customHeight="1">
      <c r="A40" s="714" t="s">
        <v>21</v>
      </c>
      <c r="R40" s="972"/>
      <c r="S40" s="972"/>
      <c r="T40" s="972"/>
      <c r="U40" s="972"/>
      <c r="V40" s="972"/>
      <c r="W40" s="972"/>
      <c r="X40" s="972"/>
      <c r="Y40" s="972"/>
      <c r="Z40" s="972"/>
      <c r="AA40" s="972"/>
      <c r="AB40" s="972"/>
      <c r="AC40" s="972"/>
      <c r="AD40" s="972"/>
      <c r="AE40" s="972"/>
      <c r="AF40" s="972"/>
      <c r="AG40" s="972"/>
    </row>
    <row r="41" spans="1:33">
      <c r="A41" s="714" t="s">
        <v>563</v>
      </c>
      <c r="K41" s="714"/>
      <c r="L41" s="714"/>
      <c r="M41" s="714"/>
      <c r="N41" s="714"/>
      <c r="O41" s="714"/>
      <c r="P41" s="714"/>
      <c r="Q41" s="714"/>
      <c r="R41" s="973"/>
      <c r="S41" s="973"/>
      <c r="T41" s="973"/>
      <c r="U41" s="973"/>
      <c r="V41" s="973"/>
      <c r="W41" s="973"/>
      <c r="X41" s="973"/>
      <c r="Y41" s="973"/>
      <c r="Z41" s="973"/>
      <c r="AA41" s="973"/>
      <c r="AB41" s="973"/>
      <c r="AC41" s="973"/>
      <c r="AD41" s="973"/>
      <c r="AE41" s="973"/>
      <c r="AF41" s="973"/>
      <c r="AG41" s="973"/>
    </row>
    <row r="42" spans="1:33">
      <c r="A42" s="714" t="s">
        <v>23</v>
      </c>
      <c r="R42" s="973"/>
      <c r="S42" s="973"/>
      <c r="T42" s="973"/>
      <c r="U42" s="973"/>
      <c r="V42" s="973"/>
      <c r="W42" s="973"/>
      <c r="X42" s="973"/>
      <c r="Y42" s="973"/>
      <c r="Z42" s="973"/>
      <c r="AA42" s="973"/>
      <c r="AB42" s="973"/>
      <c r="AC42" s="973"/>
      <c r="AD42" s="973"/>
      <c r="AE42" s="973"/>
      <c r="AF42" s="973"/>
      <c r="AG42" s="973"/>
    </row>
    <row r="43" spans="1:33">
      <c r="R43" s="973"/>
      <c r="S43" s="973"/>
      <c r="T43" s="973"/>
      <c r="U43" s="973"/>
      <c r="V43" s="973"/>
      <c r="W43" s="973"/>
      <c r="X43" s="973"/>
      <c r="Y43" s="973"/>
      <c r="Z43" s="973"/>
      <c r="AA43" s="973"/>
      <c r="AB43" s="973"/>
      <c r="AC43" s="973"/>
      <c r="AD43" s="973"/>
      <c r="AE43" s="973"/>
      <c r="AF43" s="973"/>
      <c r="AG43" s="973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>
    <tabColor rgb="FF92D050"/>
  </sheetPr>
  <dimension ref="A1:AG43"/>
  <sheetViews>
    <sheetView topLeftCell="A4" zoomScale="85" zoomScaleNormal="85" workbookViewId="0">
      <selection activeCell="G26" sqref="G26"/>
    </sheetView>
  </sheetViews>
  <sheetFormatPr defaultRowHeight="12.75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>
      <c r="B1" s="2698" t="s">
        <v>405</v>
      </c>
      <c r="C1" s="2087"/>
      <c r="D1" s="2087"/>
      <c r="E1" s="2087"/>
      <c r="F1" s="2087"/>
      <c r="J1" s="730" t="s">
        <v>171</v>
      </c>
      <c r="N1" s="2693" t="s">
        <v>145</v>
      </c>
      <c r="O1" s="2693"/>
      <c r="P1" s="2693"/>
      <c r="Q1" s="2693"/>
      <c r="R1" s="972"/>
      <c r="S1" s="972"/>
      <c r="T1" s="972"/>
      <c r="U1" s="972"/>
      <c r="V1" s="972"/>
      <c r="W1" s="972"/>
      <c r="X1" s="972"/>
      <c r="Y1" s="972"/>
      <c r="Z1" s="972"/>
      <c r="AA1" s="972"/>
      <c r="AB1" s="972"/>
      <c r="AC1" s="972"/>
      <c r="AD1" s="972"/>
      <c r="AE1" s="972"/>
      <c r="AF1" s="972"/>
      <c r="AG1" s="972"/>
    </row>
    <row r="2" spans="1:33" s="714" customFormat="1" ht="10.5" customHeight="1">
      <c r="B2" s="2694" t="s">
        <v>1</v>
      </c>
      <c r="C2" s="2094"/>
      <c r="D2" s="2094"/>
      <c r="E2" s="2094"/>
      <c r="F2" s="2094"/>
      <c r="I2" s="714" t="s">
        <v>28</v>
      </c>
      <c r="N2" s="2694" t="s">
        <v>2</v>
      </c>
      <c r="O2" s="2695"/>
      <c r="P2" s="2695"/>
      <c r="Q2" s="2695"/>
      <c r="R2" s="972"/>
      <c r="S2" s="972"/>
      <c r="T2" s="972"/>
      <c r="U2" s="972"/>
      <c r="V2" s="972"/>
      <c r="W2" s="972"/>
      <c r="X2" s="972"/>
      <c r="Y2" s="972"/>
      <c r="Z2" s="972"/>
      <c r="AA2" s="972"/>
      <c r="AB2" s="972"/>
      <c r="AC2" s="972"/>
      <c r="AD2" s="972"/>
      <c r="AE2" s="972"/>
      <c r="AF2" s="972"/>
      <c r="AG2" s="972"/>
    </row>
    <row r="3" spans="1:33" s="714" customFormat="1" ht="13.5" customHeight="1">
      <c r="N3" s="714" t="s">
        <v>3</v>
      </c>
      <c r="R3" s="972"/>
      <c r="S3" s="972"/>
      <c r="T3" s="972"/>
      <c r="U3" s="972"/>
      <c r="V3" s="972"/>
      <c r="W3" s="972"/>
      <c r="X3" s="972"/>
      <c r="Y3" s="972"/>
      <c r="Z3" s="972"/>
      <c r="AA3" s="972"/>
      <c r="AB3" s="972"/>
      <c r="AC3" s="972"/>
      <c r="AD3" s="972"/>
      <c r="AE3" s="972"/>
      <c r="AF3" s="972"/>
      <c r="AG3" s="972"/>
    </row>
    <row r="4" spans="1:33" s="714" customFormat="1" ht="15" customHeight="1">
      <c r="B4" s="2697" t="s">
        <v>4</v>
      </c>
      <c r="C4" s="2087"/>
      <c r="D4" s="716"/>
      <c r="E4" s="972"/>
      <c r="F4" s="972"/>
      <c r="G4" s="972"/>
      <c r="H4" s="972"/>
      <c r="I4" s="904" t="s">
        <v>5</v>
      </c>
      <c r="J4" s="715"/>
      <c r="K4" s="715"/>
      <c r="L4" s="715"/>
      <c r="O4" s="714" t="s">
        <v>570</v>
      </c>
      <c r="R4" s="972"/>
      <c r="S4" s="972"/>
      <c r="T4" s="972"/>
      <c r="U4" s="972"/>
      <c r="V4" s="972"/>
      <c r="W4" s="972"/>
      <c r="X4" s="972"/>
      <c r="Y4" s="972"/>
      <c r="Z4" s="972"/>
      <c r="AA4" s="972"/>
      <c r="AB4" s="972"/>
      <c r="AC4" s="972"/>
      <c r="AD4" s="972"/>
      <c r="AE4" s="972"/>
      <c r="AF4" s="972"/>
      <c r="AG4" s="972"/>
    </row>
    <row r="5" spans="1:33" s="714" customFormat="1" ht="9.75" customHeight="1">
      <c r="B5" s="2696" t="s">
        <v>7</v>
      </c>
      <c r="C5" s="2085"/>
      <c r="D5" s="715"/>
      <c r="E5" s="715"/>
      <c r="R5" s="972"/>
      <c r="S5" s="972"/>
      <c r="T5" s="972"/>
      <c r="U5" s="972"/>
      <c r="V5" s="972"/>
      <c r="W5" s="972"/>
      <c r="X5" s="972"/>
      <c r="Y5" s="972"/>
      <c r="Z5" s="972"/>
      <c r="AA5" s="972"/>
      <c r="AB5" s="972"/>
      <c r="AC5" s="972"/>
      <c r="AD5" s="972"/>
      <c r="AE5" s="972"/>
      <c r="AF5" s="972"/>
      <c r="AG5" s="972"/>
    </row>
    <row r="6" spans="1:33" s="714" customFormat="1" ht="12" customHeight="1">
      <c r="A6" s="2704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72"/>
      <c r="S6" s="972"/>
      <c r="T6" s="972"/>
      <c r="U6" s="972"/>
      <c r="V6" s="972"/>
      <c r="W6" s="972"/>
      <c r="X6" s="972"/>
      <c r="Y6" s="972"/>
      <c r="Z6" s="972"/>
      <c r="AA6" s="972"/>
      <c r="AB6" s="972"/>
      <c r="AC6" s="972"/>
      <c r="AD6" s="972"/>
      <c r="AE6" s="972"/>
      <c r="AF6" s="972"/>
      <c r="AG6" s="972"/>
    </row>
    <row r="7" spans="1:33" s="714" customFormat="1" ht="15.75">
      <c r="A7" s="2704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72"/>
      <c r="S7" s="972"/>
      <c r="T7" s="972"/>
      <c r="U7" s="972"/>
      <c r="V7" s="972"/>
      <c r="W7" s="972"/>
      <c r="X7" s="972"/>
      <c r="Y7" s="972"/>
      <c r="Z7" s="972"/>
      <c r="AA7" s="972"/>
      <c r="AB7" s="972"/>
      <c r="AC7" s="972"/>
      <c r="AD7" s="972"/>
      <c r="AE7" s="972"/>
      <c r="AF7" s="972"/>
      <c r="AG7" s="972"/>
    </row>
    <row r="8" spans="1:33" s="714" customFormat="1" ht="9" customHeight="1">
      <c r="A8" s="1255">
        <v>1737</v>
      </c>
      <c r="B8" s="1255"/>
      <c r="R8" s="972"/>
      <c r="S8" s="972"/>
      <c r="T8" s="972"/>
      <c r="U8" s="972"/>
      <c r="V8" s="972"/>
      <c r="W8" s="972"/>
      <c r="X8" s="972"/>
      <c r="Y8" s="972"/>
      <c r="Z8" s="972"/>
      <c r="AA8" s="972"/>
      <c r="AB8" s="972"/>
      <c r="AC8" s="972"/>
      <c r="AD8" s="972"/>
      <c r="AE8" s="972"/>
      <c r="AF8" s="972"/>
      <c r="AG8" s="972"/>
    </row>
    <row r="9" spans="1:33" s="714" customFormat="1">
      <c r="A9" s="2701" t="s">
        <v>9</v>
      </c>
      <c r="B9" s="2705" t="s">
        <v>10</v>
      </c>
      <c r="C9" s="2706"/>
      <c r="D9" s="2706"/>
      <c r="E9" s="2706"/>
      <c r="F9" s="2706"/>
      <c r="G9" s="2706"/>
      <c r="H9" s="2706"/>
      <c r="I9" s="2707"/>
      <c r="J9" s="2705" t="s">
        <v>11</v>
      </c>
      <c r="K9" s="2706"/>
      <c r="L9" s="2706"/>
      <c r="M9" s="2706"/>
      <c r="N9" s="2706"/>
      <c r="O9" s="2706"/>
      <c r="P9" s="2706"/>
      <c r="Q9" s="2707"/>
      <c r="R9" s="972"/>
      <c r="S9" s="972"/>
      <c r="T9" s="972"/>
      <c r="U9" s="972"/>
      <c r="V9" s="972"/>
      <c r="W9" s="972"/>
      <c r="X9" s="972"/>
      <c r="Y9" s="972"/>
      <c r="Z9" s="972"/>
      <c r="AA9" s="972"/>
      <c r="AB9" s="972"/>
      <c r="AC9" s="972"/>
      <c r="AD9" s="972"/>
      <c r="AE9" s="972"/>
      <c r="AF9" s="972"/>
      <c r="AG9" s="972"/>
    </row>
    <row r="10" spans="1:33" s="714" customFormat="1">
      <c r="A10" s="2702"/>
      <c r="B10" s="2699" t="s">
        <v>416</v>
      </c>
      <c r="C10" s="2700"/>
      <c r="D10" s="2700"/>
      <c r="E10" s="2708"/>
      <c r="F10" s="2699"/>
      <c r="G10" s="2101"/>
      <c r="H10" s="2101"/>
      <c r="I10" s="2102"/>
      <c r="J10" s="2699" t="s">
        <v>416</v>
      </c>
      <c r="K10" s="2700"/>
      <c r="L10" s="2700"/>
      <c r="M10" s="2708"/>
      <c r="N10" s="2699"/>
      <c r="O10" s="2700"/>
      <c r="P10" s="2700"/>
      <c r="Q10" s="2708"/>
      <c r="R10" s="972"/>
      <c r="S10" s="972"/>
      <c r="T10" s="972"/>
      <c r="U10" s="972"/>
      <c r="V10" s="972"/>
      <c r="W10" s="972"/>
      <c r="X10" s="972"/>
      <c r="Y10" s="972"/>
      <c r="Z10" s="972"/>
      <c r="AA10" s="972"/>
      <c r="AB10" s="972"/>
      <c r="AC10" s="972"/>
      <c r="AD10" s="972"/>
      <c r="AE10" s="972"/>
      <c r="AF10" s="972"/>
      <c r="AG10" s="972"/>
    </row>
    <row r="11" spans="1:33" s="714" customFormat="1">
      <c r="A11" s="2702"/>
      <c r="B11" s="2699" t="s">
        <v>14</v>
      </c>
      <c r="C11" s="2700"/>
      <c r="E11" s="719"/>
      <c r="F11" s="2699" t="s">
        <v>14</v>
      </c>
      <c r="G11" s="2700"/>
      <c r="H11" s="718"/>
      <c r="I11" s="719"/>
      <c r="J11" s="2699" t="s">
        <v>14</v>
      </c>
      <c r="K11" s="2700"/>
      <c r="L11" s="718"/>
      <c r="M11" s="719"/>
      <c r="N11" s="2699" t="s">
        <v>14</v>
      </c>
      <c r="O11" s="2700"/>
      <c r="P11" s="718"/>
      <c r="Q11" s="719"/>
      <c r="R11" s="972"/>
      <c r="S11" s="972"/>
      <c r="T11" s="972"/>
      <c r="U11" s="972"/>
      <c r="V11" s="972"/>
      <c r="W11" s="972"/>
      <c r="X11" s="972"/>
      <c r="Y11" s="972"/>
      <c r="Z11" s="972"/>
      <c r="AA11" s="972"/>
      <c r="AB11" s="972"/>
      <c r="AC11" s="972"/>
      <c r="AD11" s="972"/>
      <c r="AE11" s="972"/>
      <c r="AF11" s="972"/>
      <c r="AG11" s="972"/>
    </row>
    <row r="12" spans="1:33" s="721" customFormat="1" ht="35.25" customHeight="1">
      <c r="A12" s="2703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>
      <c r="A14" s="724">
        <v>0</v>
      </c>
      <c r="B14" s="1117"/>
      <c r="C14" s="1633"/>
      <c r="D14" s="1633"/>
      <c r="E14" s="1633">
        <v>930.6</v>
      </c>
      <c r="F14" s="1606"/>
      <c r="G14" s="1633"/>
      <c r="H14" s="1633"/>
      <c r="I14" s="1633"/>
      <c r="J14" s="1606"/>
      <c r="K14" s="1633"/>
      <c r="L14" s="1633"/>
      <c r="M14" s="1633"/>
      <c r="N14" s="1291"/>
      <c r="O14" s="1119"/>
      <c r="P14" s="1119"/>
      <c r="Q14" s="1311"/>
    </row>
    <row r="15" spans="1:33" s="1389" customFormat="1" ht="15">
      <c r="A15" s="1386">
        <v>1</v>
      </c>
      <c r="B15" s="1117"/>
      <c r="C15" s="1633"/>
      <c r="D15" s="1633"/>
      <c r="E15" s="1783">
        <v>847.2</v>
      </c>
      <c r="F15" s="1837"/>
      <c r="G15" s="1838"/>
      <c r="H15" s="1838"/>
      <c r="I15" s="1538"/>
      <c r="J15" s="1837"/>
      <c r="K15" s="1838"/>
      <c r="L15" s="1838"/>
      <c r="M15" s="1783"/>
      <c r="N15" s="1378"/>
      <c r="O15" s="1387"/>
      <c r="P15" s="1388"/>
      <c r="Q15" s="1315"/>
    </row>
    <row r="16" spans="1:33" s="721" customFormat="1" ht="15">
      <c r="A16" s="724">
        <v>2</v>
      </c>
      <c r="B16" s="1117"/>
      <c r="C16" s="1633"/>
      <c r="D16" s="1633"/>
      <c r="E16" s="1783">
        <v>805.80000000000007</v>
      </c>
      <c r="F16" s="1837"/>
      <c r="G16" s="1838"/>
      <c r="H16" s="1838"/>
      <c r="I16" s="1538"/>
      <c r="J16" s="1837"/>
      <c r="K16" s="1838"/>
      <c r="L16" s="1838"/>
      <c r="M16" s="1783"/>
      <c r="N16" s="1291"/>
      <c r="O16" s="1119"/>
      <c r="P16" s="1310"/>
      <c r="Q16" s="1315"/>
    </row>
    <row r="17" spans="1:17" s="721" customFormat="1" ht="15">
      <c r="A17" s="724">
        <v>3</v>
      </c>
      <c r="B17" s="1117"/>
      <c r="C17" s="1633"/>
      <c r="D17" s="1633"/>
      <c r="E17" s="1783">
        <v>776.4</v>
      </c>
      <c r="F17" s="1837"/>
      <c r="G17" s="1838"/>
      <c r="H17" s="1838"/>
      <c r="I17" s="1538"/>
      <c r="J17" s="1837"/>
      <c r="K17" s="1838"/>
      <c r="L17" s="1838"/>
      <c r="M17" s="1783"/>
      <c r="N17" s="1291"/>
      <c r="O17" s="1119"/>
      <c r="P17" s="1310"/>
      <c r="Q17" s="1315"/>
    </row>
    <row r="18" spans="1:17" s="721" customFormat="1" ht="15">
      <c r="A18" s="724">
        <v>4</v>
      </c>
      <c r="B18" s="1117"/>
      <c r="C18" s="1633"/>
      <c r="D18" s="1633"/>
      <c r="E18" s="1783">
        <v>784.80000000000007</v>
      </c>
      <c r="F18" s="1837"/>
      <c r="G18" s="1838"/>
      <c r="H18" s="1838"/>
      <c r="I18" s="1538"/>
      <c r="J18" s="1837"/>
      <c r="K18" s="1838"/>
      <c r="L18" s="1838"/>
      <c r="M18" s="1783"/>
      <c r="N18" s="1291"/>
      <c r="O18" s="1119"/>
      <c r="P18" s="1310"/>
      <c r="Q18" s="1315"/>
    </row>
    <row r="19" spans="1:17" s="721" customFormat="1" ht="15">
      <c r="A19" s="724">
        <v>5</v>
      </c>
      <c r="B19" s="1117"/>
      <c r="C19" s="1633"/>
      <c r="D19" s="1633"/>
      <c r="E19" s="1783">
        <v>903</v>
      </c>
      <c r="F19" s="1837"/>
      <c r="G19" s="1838"/>
      <c r="H19" s="1838"/>
      <c r="I19" s="1538"/>
      <c r="J19" s="1837"/>
      <c r="K19" s="1838"/>
      <c r="L19" s="1838"/>
      <c r="M19" s="1783"/>
      <c r="N19" s="1291"/>
      <c r="O19" s="1119"/>
      <c r="P19" s="1310"/>
      <c r="Q19" s="1315"/>
    </row>
    <row r="20" spans="1:17" s="721" customFormat="1" ht="15">
      <c r="A20" s="724">
        <v>6</v>
      </c>
      <c r="B20" s="1117"/>
      <c r="C20" s="1633"/>
      <c r="D20" s="1633"/>
      <c r="E20" s="1783">
        <v>1122</v>
      </c>
      <c r="F20" s="1837"/>
      <c r="G20" s="1838"/>
      <c r="H20" s="1838"/>
      <c r="I20" s="1538"/>
      <c r="J20" s="1837"/>
      <c r="K20" s="1838"/>
      <c r="L20" s="1838"/>
      <c r="M20" s="1783"/>
      <c r="N20" s="1291"/>
      <c r="O20" s="1119"/>
      <c r="P20" s="1310"/>
      <c r="Q20" s="1315"/>
    </row>
    <row r="21" spans="1:17" s="721" customFormat="1" ht="15">
      <c r="A21" s="724">
        <v>7</v>
      </c>
      <c r="B21" s="1117"/>
      <c r="C21" s="1633"/>
      <c r="D21" s="1633"/>
      <c r="E21" s="1783">
        <v>1274.4000000000001</v>
      </c>
      <c r="F21" s="1837"/>
      <c r="G21" s="1838"/>
      <c r="H21" s="1838"/>
      <c r="I21" s="1538"/>
      <c r="J21" s="1837"/>
      <c r="K21" s="1838"/>
      <c r="L21" s="1838"/>
      <c r="M21" s="1783"/>
      <c r="N21" s="1291"/>
      <c r="O21" s="1119"/>
      <c r="P21" s="1310"/>
      <c r="Q21" s="1315"/>
    </row>
    <row r="22" spans="1:17" s="721" customFormat="1" ht="15">
      <c r="A22" s="724">
        <v>8</v>
      </c>
      <c r="B22" s="1117"/>
      <c r="C22" s="1633"/>
      <c r="D22" s="1633"/>
      <c r="E22" s="1783">
        <v>1317</v>
      </c>
      <c r="F22" s="1837"/>
      <c r="G22" s="1838"/>
      <c r="H22" s="1838"/>
      <c r="I22" s="1538"/>
      <c r="J22" s="1837"/>
      <c r="K22" s="1838"/>
      <c r="L22" s="1838"/>
      <c r="M22" s="1783"/>
      <c r="N22" s="1291"/>
      <c r="O22" s="1119"/>
      <c r="P22" s="1310"/>
      <c r="Q22" s="1315"/>
    </row>
    <row r="23" spans="1:17" s="721" customFormat="1" ht="15">
      <c r="A23" s="724">
        <v>9</v>
      </c>
      <c r="B23" s="1117"/>
      <c r="C23" s="1633"/>
      <c r="D23" s="1633"/>
      <c r="E23" s="1783">
        <v>1374.6000000000001</v>
      </c>
      <c r="F23" s="1837"/>
      <c r="G23" s="1838"/>
      <c r="H23" s="1838"/>
      <c r="I23" s="1538"/>
      <c r="J23" s="1837"/>
      <c r="K23" s="1838"/>
      <c r="L23" s="1838"/>
      <c r="M23" s="1783"/>
      <c r="N23" s="1291"/>
      <c r="O23" s="1119"/>
      <c r="P23" s="1310"/>
      <c r="Q23" s="1315"/>
    </row>
    <row r="24" spans="1:17" s="721" customFormat="1" ht="15">
      <c r="A24" s="724">
        <v>10</v>
      </c>
      <c r="B24" s="1117"/>
      <c r="C24" s="1633"/>
      <c r="D24" s="1633"/>
      <c r="E24" s="1783">
        <v>1397.4</v>
      </c>
      <c r="F24" s="1837"/>
      <c r="G24" s="1838"/>
      <c r="H24" s="1838"/>
      <c r="I24" s="1538"/>
      <c r="J24" s="1837"/>
      <c r="K24" s="1838"/>
      <c r="L24" s="1838"/>
      <c r="M24" s="1783"/>
      <c r="N24" s="1291"/>
      <c r="O24" s="1119"/>
      <c r="P24" s="1310"/>
      <c r="Q24" s="1315"/>
    </row>
    <row r="25" spans="1:17" s="721" customFormat="1" ht="15">
      <c r="A25" s="724">
        <v>11</v>
      </c>
      <c r="B25" s="1117"/>
      <c r="C25" s="1633"/>
      <c r="D25" s="1633"/>
      <c r="E25" s="1783">
        <v>1401.6000000000001</v>
      </c>
      <c r="F25" s="1837"/>
      <c r="G25" s="1838"/>
      <c r="H25" s="1838"/>
      <c r="I25" s="1538"/>
      <c r="J25" s="1837"/>
      <c r="K25" s="1838"/>
      <c r="L25" s="1838"/>
      <c r="M25" s="1783"/>
      <c r="N25" s="1291"/>
      <c r="O25" s="1119"/>
      <c r="P25" s="1310"/>
      <c r="Q25" s="1315"/>
    </row>
    <row r="26" spans="1:17" s="721" customFormat="1" ht="15">
      <c r="A26" s="724">
        <v>12</v>
      </c>
      <c r="B26" s="1117"/>
      <c r="C26" s="1633"/>
      <c r="D26" s="1633"/>
      <c r="E26" s="1783">
        <v>1441.2</v>
      </c>
      <c r="F26" s="1837"/>
      <c r="G26" s="1838"/>
      <c r="H26" s="1838"/>
      <c r="I26" s="1538"/>
      <c r="J26" s="1837"/>
      <c r="K26" s="1838"/>
      <c r="L26" s="1838"/>
      <c r="M26" s="1783"/>
      <c r="N26" s="1291"/>
      <c r="O26" s="1119"/>
      <c r="P26" s="1310"/>
      <c r="Q26" s="1315"/>
    </row>
    <row r="27" spans="1:17" s="721" customFormat="1" ht="15">
      <c r="A27" s="724">
        <v>13</v>
      </c>
      <c r="B27" s="1117"/>
      <c r="C27" s="1633"/>
      <c r="D27" s="1633"/>
      <c r="E27" s="1783">
        <v>1402.2</v>
      </c>
      <c r="F27" s="1837"/>
      <c r="G27" s="1838"/>
      <c r="H27" s="1838"/>
      <c r="I27" s="1538"/>
      <c r="J27" s="1837"/>
      <c r="K27" s="1838"/>
      <c r="L27" s="1838"/>
      <c r="M27" s="1783"/>
      <c r="N27" s="1291"/>
      <c r="O27" s="1119"/>
      <c r="P27" s="1310"/>
      <c r="Q27" s="1315"/>
    </row>
    <row r="28" spans="1:17" s="721" customFormat="1" ht="15">
      <c r="A28" s="724">
        <v>14</v>
      </c>
      <c r="B28" s="1117"/>
      <c r="C28" s="1633"/>
      <c r="D28" s="1633"/>
      <c r="E28" s="1783">
        <v>1432.8</v>
      </c>
      <c r="F28" s="1837"/>
      <c r="G28" s="1838"/>
      <c r="H28" s="1838"/>
      <c r="I28" s="1538"/>
      <c r="J28" s="1837"/>
      <c r="K28" s="1838"/>
      <c r="L28" s="1838"/>
      <c r="M28" s="1783"/>
      <c r="N28" s="1291"/>
      <c r="O28" s="1119"/>
      <c r="P28" s="1310"/>
      <c r="Q28" s="1315"/>
    </row>
    <row r="29" spans="1:17" s="721" customFormat="1" ht="15">
      <c r="A29" s="724">
        <v>15</v>
      </c>
      <c r="B29" s="1117"/>
      <c r="C29" s="1633"/>
      <c r="D29" s="1633"/>
      <c r="E29" s="1783">
        <v>1482</v>
      </c>
      <c r="F29" s="1837"/>
      <c r="G29" s="1838"/>
      <c r="H29" s="1838"/>
      <c r="I29" s="1538"/>
      <c r="J29" s="1837"/>
      <c r="K29" s="1838"/>
      <c r="L29" s="1838"/>
      <c r="M29" s="1783"/>
      <c r="N29" s="1291"/>
      <c r="O29" s="1119"/>
      <c r="P29" s="1310"/>
      <c r="Q29" s="1315"/>
    </row>
    <row r="30" spans="1:17" s="721" customFormat="1" ht="15">
      <c r="A30" s="724">
        <v>16</v>
      </c>
      <c r="B30" s="1117"/>
      <c r="C30" s="1633"/>
      <c r="D30" s="1633"/>
      <c r="E30" s="1783">
        <v>1580.4</v>
      </c>
      <c r="F30" s="1837"/>
      <c r="G30" s="1838"/>
      <c r="H30" s="1838"/>
      <c r="I30" s="1538"/>
      <c r="J30" s="1837"/>
      <c r="K30" s="1838"/>
      <c r="L30" s="1838"/>
      <c r="M30" s="1783"/>
      <c r="N30" s="1291"/>
      <c r="O30" s="1119"/>
      <c r="P30" s="1310"/>
      <c r="Q30" s="1315"/>
    </row>
    <row r="31" spans="1:17" s="725" customFormat="1" ht="15">
      <c r="A31" s="724">
        <v>17</v>
      </c>
      <c r="B31" s="1117"/>
      <c r="C31" s="1633"/>
      <c r="D31" s="1633"/>
      <c r="E31" s="1783">
        <v>1716</v>
      </c>
      <c r="F31" s="1837"/>
      <c r="G31" s="1838"/>
      <c r="H31" s="1838"/>
      <c r="I31" s="1538"/>
      <c r="J31" s="1837"/>
      <c r="K31" s="1838"/>
      <c r="L31" s="1838"/>
      <c r="M31" s="1783"/>
      <c r="N31" s="1291"/>
      <c r="O31" s="1119"/>
      <c r="P31" s="1310"/>
      <c r="Q31" s="1315"/>
    </row>
    <row r="32" spans="1:17" s="725" customFormat="1" ht="15">
      <c r="A32" s="724">
        <v>18</v>
      </c>
      <c r="B32" s="1117"/>
      <c r="C32" s="1633"/>
      <c r="D32" s="1633"/>
      <c r="E32" s="1783">
        <v>1860</v>
      </c>
      <c r="F32" s="1837"/>
      <c r="G32" s="1838"/>
      <c r="H32" s="1838"/>
      <c r="I32" s="1538"/>
      <c r="J32" s="1837"/>
      <c r="K32" s="1838"/>
      <c r="L32" s="1838"/>
      <c r="M32" s="1783"/>
      <c r="N32" s="1291"/>
      <c r="O32" s="1119"/>
      <c r="P32" s="1310"/>
      <c r="Q32" s="1315"/>
    </row>
    <row r="33" spans="1:33" s="725" customFormat="1" ht="15">
      <c r="A33" s="724">
        <v>19</v>
      </c>
      <c r="B33" s="1117"/>
      <c r="C33" s="1633"/>
      <c r="D33" s="1633"/>
      <c r="E33" s="1783">
        <v>1854.6000000000001</v>
      </c>
      <c r="F33" s="1837"/>
      <c r="G33" s="1838"/>
      <c r="H33" s="1838"/>
      <c r="I33" s="1538"/>
      <c r="J33" s="1837"/>
      <c r="K33" s="1838"/>
      <c r="L33" s="1838"/>
      <c r="M33" s="1783"/>
      <c r="N33" s="1291"/>
      <c r="O33" s="1119"/>
      <c r="P33" s="1310"/>
      <c r="Q33" s="1315"/>
    </row>
    <row r="34" spans="1:33" s="725" customFormat="1" ht="15">
      <c r="A34" s="724">
        <v>20</v>
      </c>
      <c r="B34" s="1117"/>
      <c r="C34" s="1633"/>
      <c r="D34" s="1633"/>
      <c r="E34" s="1783">
        <v>1804.2</v>
      </c>
      <c r="F34" s="1837"/>
      <c r="G34" s="1838"/>
      <c r="H34" s="1838"/>
      <c r="I34" s="1538"/>
      <c r="J34" s="1837"/>
      <c r="K34" s="1838"/>
      <c r="L34" s="1838"/>
      <c r="M34" s="1783"/>
      <c r="N34" s="1291"/>
      <c r="O34" s="1119"/>
      <c r="P34" s="1310"/>
      <c r="Q34" s="1315"/>
    </row>
    <row r="35" spans="1:33" s="725" customFormat="1" ht="15">
      <c r="A35" s="724">
        <v>21</v>
      </c>
      <c r="B35" s="1117"/>
      <c r="C35" s="1633"/>
      <c r="D35" s="1633"/>
      <c r="E35" s="1783">
        <v>1659.6000000000001</v>
      </c>
      <c r="F35" s="1837"/>
      <c r="G35" s="1838"/>
      <c r="H35" s="1838"/>
      <c r="I35" s="1538"/>
      <c r="J35" s="1837"/>
      <c r="K35" s="1838"/>
      <c r="L35" s="1838"/>
      <c r="M35" s="1783"/>
      <c r="N35" s="1291"/>
      <c r="O35" s="1119"/>
      <c r="P35" s="1310"/>
      <c r="Q35" s="1315"/>
    </row>
    <row r="36" spans="1:33" s="725" customFormat="1" ht="15">
      <c r="A36" s="724">
        <v>22</v>
      </c>
      <c r="B36" s="1117"/>
      <c r="C36" s="1633"/>
      <c r="D36" s="1633"/>
      <c r="E36" s="1783">
        <v>1407</v>
      </c>
      <c r="F36" s="1837"/>
      <c r="G36" s="1838"/>
      <c r="H36" s="1838"/>
      <c r="I36" s="1538"/>
      <c r="J36" s="1837"/>
      <c r="K36" s="1838"/>
      <c r="L36" s="1838"/>
      <c r="M36" s="1783"/>
      <c r="N36" s="1291"/>
      <c r="O36" s="1119"/>
      <c r="P36" s="1310"/>
      <c r="Q36" s="1315"/>
    </row>
    <row r="37" spans="1:33" s="725" customFormat="1" ht="15">
      <c r="A37" s="724">
        <v>23</v>
      </c>
      <c r="B37" s="1117"/>
      <c r="C37" s="1633"/>
      <c r="D37" s="1633"/>
      <c r="E37" s="1783">
        <v>1131.6000000000001</v>
      </c>
      <c r="F37" s="1837"/>
      <c r="G37" s="1838"/>
      <c r="H37" s="1838"/>
      <c r="I37" s="1538"/>
      <c r="J37" s="1837"/>
      <c r="K37" s="1838"/>
      <c r="L37" s="1838"/>
      <c r="M37" s="1783"/>
      <c r="N37" s="1291"/>
      <c r="O37" s="1119"/>
      <c r="P37" s="1310"/>
      <c r="Q37" s="1315"/>
    </row>
    <row r="38" spans="1:33" s="725" customFormat="1" ht="15">
      <c r="A38" s="724" t="s">
        <v>19</v>
      </c>
      <c r="B38" s="1152"/>
      <c r="C38" s="1634"/>
      <c r="D38" s="1634"/>
      <c r="E38" s="1635">
        <f>SUM(E14:E37)</f>
        <v>31706.400000000001</v>
      </c>
      <c r="F38" s="1634"/>
      <c r="G38" s="1634"/>
      <c r="H38" s="1634"/>
      <c r="I38" s="1635">
        <f>SUM(I14:I37)</f>
        <v>0</v>
      </c>
      <c r="J38" s="1634"/>
      <c r="K38" s="1634"/>
      <c r="L38" s="1634"/>
      <c r="M38" s="1635">
        <f>SUM(M14:M37)</f>
        <v>0</v>
      </c>
      <c r="N38" s="1636"/>
      <c r="O38" s="1152"/>
      <c r="P38" s="1152"/>
      <c r="Q38" s="1312">
        <f>SUM(Q14:Q37)</f>
        <v>0</v>
      </c>
    </row>
    <row r="39" spans="1:33" s="714" customFormat="1" ht="12.75" customHeight="1">
      <c r="A39" s="714" t="s">
        <v>20</v>
      </c>
      <c r="R39" s="972"/>
      <c r="S39" s="972"/>
      <c r="T39" s="972"/>
      <c r="U39" s="972"/>
      <c r="V39" s="972"/>
      <c r="W39" s="972"/>
      <c r="X39" s="972"/>
      <c r="Y39" s="972"/>
      <c r="Z39" s="972"/>
      <c r="AA39" s="972"/>
      <c r="AB39" s="972"/>
      <c r="AC39" s="972"/>
      <c r="AD39" s="972"/>
      <c r="AE39" s="972"/>
      <c r="AF39" s="972"/>
      <c r="AG39" s="972"/>
    </row>
    <row r="40" spans="1:33" s="714" customFormat="1" ht="12.75" customHeight="1">
      <c r="A40" s="714" t="s">
        <v>21</v>
      </c>
      <c r="R40" s="972"/>
      <c r="S40" s="972"/>
      <c r="T40" s="972"/>
      <c r="U40" s="972"/>
      <c r="V40" s="972"/>
      <c r="W40" s="972"/>
      <c r="X40" s="972"/>
      <c r="Y40" s="972"/>
      <c r="Z40" s="972"/>
      <c r="AA40" s="972"/>
      <c r="AB40" s="972"/>
      <c r="AC40" s="972"/>
      <c r="AD40" s="972"/>
      <c r="AE40" s="972"/>
      <c r="AF40" s="972"/>
      <c r="AG40" s="972"/>
    </row>
    <row r="41" spans="1:33">
      <c r="A41" s="714" t="s">
        <v>563</v>
      </c>
      <c r="K41" s="714"/>
      <c r="L41" s="714"/>
      <c r="M41" s="714"/>
      <c r="N41" s="714"/>
      <c r="O41" s="714"/>
      <c r="P41" s="714"/>
      <c r="Q41" s="714"/>
      <c r="R41" s="973"/>
      <c r="S41" s="973"/>
      <c r="T41" s="973"/>
      <c r="U41" s="973"/>
      <c r="V41" s="973"/>
      <c r="W41" s="973"/>
      <c r="X41" s="973"/>
      <c r="Y41" s="973"/>
      <c r="Z41" s="973"/>
      <c r="AA41" s="973"/>
      <c r="AB41" s="973"/>
      <c r="AC41" s="973"/>
      <c r="AD41" s="973"/>
      <c r="AE41" s="973"/>
      <c r="AF41" s="973"/>
      <c r="AG41" s="973"/>
    </row>
    <row r="42" spans="1:33">
      <c r="A42" s="714" t="s">
        <v>23</v>
      </c>
      <c r="R42" s="973"/>
      <c r="S42" s="973"/>
      <c r="T42" s="973"/>
      <c r="U42" s="973"/>
      <c r="V42" s="973"/>
      <c r="W42" s="973"/>
      <c r="X42" s="973"/>
      <c r="Y42" s="973"/>
      <c r="Z42" s="973"/>
      <c r="AA42" s="973"/>
      <c r="AB42" s="973"/>
      <c r="AC42" s="973"/>
      <c r="AD42" s="973"/>
      <c r="AE42" s="973"/>
      <c r="AF42" s="973"/>
      <c r="AG42" s="973"/>
    </row>
    <row r="43" spans="1:33">
      <c r="R43" s="973"/>
      <c r="S43" s="973"/>
      <c r="T43" s="973"/>
      <c r="U43" s="973"/>
      <c r="V43" s="973"/>
      <c r="W43" s="973"/>
      <c r="X43" s="973"/>
      <c r="Y43" s="973"/>
      <c r="Z43" s="973"/>
      <c r="AA43" s="973"/>
      <c r="AB43" s="973"/>
      <c r="AC43" s="973"/>
      <c r="AD43" s="973"/>
      <c r="AE43" s="973"/>
      <c r="AF43" s="973"/>
      <c r="AG43" s="973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>
      <c r="B1" s="2710" t="s">
        <v>405</v>
      </c>
      <c r="C1" s="2087"/>
      <c r="D1" s="2087"/>
      <c r="E1" s="2087"/>
      <c r="F1" s="2087"/>
      <c r="J1" s="730" t="s">
        <v>171</v>
      </c>
      <c r="N1" s="2717" t="s">
        <v>99</v>
      </c>
      <c r="O1" s="2717"/>
      <c r="P1" s="2717"/>
      <c r="Q1" s="2717"/>
      <c r="R1" s="970"/>
      <c r="S1" s="970"/>
      <c r="T1" s="970"/>
      <c r="U1" s="970"/>
      <c r="V1" s="970"/>
      <c r="W1" s="970"/>
      <c r="X1" s="970"/>
      <c r="Y1" s="970"/>
      <c r="Z1" s="970"/>
      <c r="AA1" s="970"/>
      <c r="AB1" s="970"/>
      <c r="AC1" s="970"/>
      <c r="AD1" s="970"/>
      <c r="AE1" s="970"/>
      <c r="AF1" s="970"/>
      <c r="AG1" s="970"/>
    </row>
    <row r="2" spans="1:33" s="433" customFormat="1" ht="10.5" customHeight="1">
      <c r="B2" s="2711" t="s">
        <v>1</v>
      </c>
      <c r="C2" s="2094"/>
      <c r="D2" s="2094"/>
      <c r="E2" s="2094"/>
      <c r="F2" s="2094"/>
      <c r="N2" s="2711" t="s">
        <v>2</v>
      </c>
      <c r="O2" s="2718"/>
      <c r="P2" s="2718"/>
      <c r="Q2" s="2718"/>
      <c r="R2" s="970"/>
      <c r="S2" s="970"/>
      <c r="T2" s="970"/>
      <c r="U2" s="970"/>
      <c r="V2" s="970"/>
      <c r="W2" s="970"/>
      <c r="X2" s="970"/>
      <c r="Y2" s="970"/>
      <c r="Z2" s="970"/>
      <c r="AA2" s="970"/>
      <c r="AB2" s="970"/>
      <c r="AC2" s="970"/>
      <c r="AD2" s="970"/>
      <c r="AE2" s="970"/>
      <c r="AF2" s="970"/>
      <c r="AG2" s="970"/>
    </row>
    <row r="3" spans="1:33" s="433" customFormat="1" ht="13.5" customHeight="1">
      <c r="N3" s="433" t="s">
        <v>3</v>
      </c>
      <c r="R3" s="970"/>
      <c r="S3" s="970"/>
      <c r="T3" s="970"/>
      <c r="U3" s="970"/>
      <c r="V3" s="970"/>
      <c r="W3" s="970"/>
      <c r="X3" s="970"/>
      <c r="Y3" s="970"/>
      <c r="Z3" s="970"/>
      <c r="AA3" s="970"/>
      <c r="AB3" s="970"/>
      <c r="AC3" s="970"/>
      <c r="AD3" s="970"/>
      <c r="AE3" s="970"/>
      <c r="AF3" s="970"/>
      <c r="AG3" s="970"/>
    </row>
    <row r="4" spans="1:33" s="433" customFormat="1" ht="15" customHeight="1">
      <c r="B4" s="2709" t="s">
        <v>4</v>
      </c>
      <c r="C4" s="2087"/>
      <c r="D4" s="435"/>
      <c r="E4" s="970"/>
      <c r="F4" s="970"/>
      <c r="G4" s="970"/>
      <c r="H4" s="970"/>
      <c r="I4" s="905" t="s">
        <v>5</v>
      </c>
      <c r="J4" s="434"/>
      <c r="K4" s="434"/>
      <c r="L4" s="434"/>
      <c r="O4" s="436" t="s">
        <v>100</v>
      </c>
      <c r="R4" s="970"/>
      <c r="S4" s="970"/>
      <c r="T4" s="970"/>
      <c r="U4" s="970"/>
      <c r="V4" s="970"/>
      <c r="W4" s="970"/>
      <c r="X4" s="970"/>
      <c r="Y4" s="970"/>
      <c r="Z4" s="970"/>
      <c r="AA4" s="970"/>
      <c r="AB4" s="970"/>
      <c r="AC4" s="970"/>
      <c r="AD4" s="970"/>
      <c r="AE4" s="970"/>
      <c r="AF4" s="970"/>
      <c r="AG4" s="970"/>
    </row>
    <row r="5" spans="1:33" s="433" customFormat="1" ht="9.75" customHeight="1">
      <c r="B5" s="2714" t="s">
        <v>7</v>
      </c>
      <c r="C5" s="2085"/>
      <c r="D5" s="434"/>
      <c r="E5" s="434"/>
      <c r="R5" s="970"/>
      <c r="S5" s="970"/>
      <c r="T5" s="970"/>
      <c r="U5" s="970"/>
      <c r="V5" s="970"/>
      <c r="W5" s="970"/>
      <c r="X5" s="970"/>
      <c r="Y5" s="970"/>
      <c r="Z5" s="970"/>
      <c r="AA5" s="970"/>
      <c r="AB5" s="970"/>
      <c r="AC5" s="970"/>
      <c r="AD5" s="970"/>
      <c r="AE5" s="970"/>
      <c r="AF5" s="970"/>
      <c r="AG5" s="970"/>
    </row>
    <row r="6" spans="1:33" s="433" customFormat="1" ht="12" customHeight="1">
      <c r="A6" s="271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70"/>
      <c r="S6" s="970"/>
      <c r="T6" s="970"/>
      <c r="U6" s="970"/>
      <c r="V6" s="970"/>
      <c r="W6" s="970"/>
      <c r="X6" s="970"/>
      <c r="Y6" s="970"/>
      <c r="Z6" s="970"/>
      <c r="AA6" s="970"/>
      <c r="AB6" s="970"/>
      <c r="AC6" s="970"/>
      <c r="AD6" s="970"/>
      <c r="AE6" s="970"/>
      <c r="AF6" s="970"/>
      <c r="AG6" s="970"/>
    </row>
    <row r="7" spans="1:33" s="433" customFormat="1" ht="15.75">
      <c r="A7" s="271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70"/>
      <c r="S7" s="970"/>
      <c r="T7" s="970"/>
      <c r="U7" s="970"/>
      <c r="V7" s="970"/>
      <c r="W7" s="970"/>
      <c r="X7" s="970"/>
      <c r="Y7" s="970"/>
      <c r="Z7" s="970"/>
      <c r="AA7" s="970"/>
      <c r="AB7" s="970"/>
      <c r="AC7" s="970"/>
      <c r="AD7" s="970"/>
      <c r="AE7" s="970"/>
      <c r="AF7" s="970"/>
      <c r="AG7" s="970"/>
    </row>
    <row r="8" spans="1:33" s="433" customFormat="1" ht="9" customHeight="1">
      <c r="A8" s="1255">
        <v>1516</v>
      </c>
      <c r="B8" s="1255">
        <v>1514</v>
      </c>
      <c r="R8" s="970"/>
      <c r="S8" s="970"/>
      <c r="T8" s="970"/>
      <c r="U8" s="970"/>
      <c r="V8" s="970"/>
      <c r="W8" s="970"/>
      <c r="X8" s="970"/>
      <c r="Y8" s="970"/>
      <c r="Z8" s="970"/>
      <c r="AA8" s="970"/>
      <c r="AB8" s="970"/>
      <c r="AC8" s="970"/>
      <c r="AD8" s="970"/>
      <c r="AE8" s="970"/>
      <c r="AF8" s="970"/>
      <c r="AG8" s="970"/>
    </row>
    <row r="9" spans="1:33" s="433" customFormat="1">
      <c r="A9" s="2719" t="s">
        <v>9</v>
      </c>
      <c r="B9" s="2722" t="s">
        <v>10</v>
      </c>
      <c r="C9" s="2723"/>
      <c r="D9" s="2723"/>
      <c r="E9" s="2723"/>
      <c r="F9" s="2723"/>
      <c r="G9" s="2723"/>
      <c r="H9" s="2723"/>
      <c r="I9" s="2724"/>
      <c r="J9" s="2722" t="s">
        <v>11</v>
      </c>
      <c r="K9" s="2723"/>
      <c r="L9" s="2723"/>
      <c r="M9" s="2723"/>
      <c r="N9" s="2723"/>
      <c r="O9" s="2723"/>
      <c r="P9" s="2723"/>
      <c r="Q9" s="2724"/>
      <c r="R9" s="970"/>
      <c r="S9" s="970"/>
      <c r="T9" s="970"/>
      <c r="U9" s="970"/>
      <c r="V9" s="970"/>
      <c r="W9" s="970"/>
      <c r="X9" s="970"/>
      <c r="Y9" s="970"/>
      <c r="Z9" s="970"/>
      <c r="AA9" s="970"/>
      <c r="AB9" s="970"/>
      <c r="AC9" s="970"/>
      <c r="AD9" s="970"/>
      <c r="AE9" s="970"/>
      <c r="AF9" s="970"/>
      <c r="AG9" s="970"/>
    </row>
    <row r="10" spans="1:33" s="433" customFormat="1">
      <c r="A10" s="2720"/>
      <c r="B10" s="2712" t="s">
        <v>101</v>
      </c>
      <c r="C10" s="2713"/>
      <c r="D10" s="2713"/>
      <c r="E10" s="2725"/>
      <c r="F10" s="2712" t="s">
        <v>102</v>
      </c>
      <c r="G10" s="2101"/>
      <c r="H10" s="2101"/>
      <c r="I10" s="2102"/>
      <c r="J10" s="2712" t="s">
        <v>101</v>
      </c>
      <c r="K10" s="2713"/>
      <c r="L10" s="2713"/>
      <c r="M10" s="2725"/>
      <c r="N10" s="2712" t="s">
        <v>102</v>
      </c>
      <c r="O10" s="2713"/>
      <c r="P10" s="2713"/>
      <c r="Q10" s="2725"/>
      <c r="R10" s="970"/>
      <c r="S10" s="970"/>
      <c r="T10" s="970"/>
      <c r="U10" s="970"/>
      <c r="V10" s="970"/>
      <c r="W10" s="970"/>
      <c r="X10" s="970"/>
      <c r="Y10" s="970"/>
      <c r="Z10" s="970"/>
      <c r="AA10" s="970"/>
      <c r="AB10" s="970"/>
      <c r="AC10" s="970"/>
      <c r="AD10" s="970"/>
      <c r="AE10" s="970"/>
      <c r="AF10" s="970"/>
      <c r="AG10" s="970"/>
    </row>
    <row r="11" spans="1:33" s="433" customFormat="1">
      <c r="A11" s="2720"/>
      <c r="B11" s="2712" t="s">
        <v>14</v>
      </c>
      <c r="C11" s="2713"/>
      <c r="E11" s="438">
        <v>12000</v>
      </c>
      <c r="F11" s="2712" t="s">
        <v>14</v>
      </c>
      <c r="G11" s="2713"/>
      <c r="H11" s="437"/>
      <c r="I11" s="438">
        <v>12000</v>
      </c>
      <c r="J11" s="2712" t="s">
        <v>14</v>
      </c>
      <c r="K11" s="2713"/>
      <c r="L11" s="437"/>
      <c r="M11" s="438">
        <f>E11</f>
        <v>12000</v>
      </c>
      <c r="N11" s="2712" t="s">
        <v>14</v>
      </c>
      <c r="O11" s="2713"/>
      <c r="P11" s="437"/>
      <c r="Q11" s="438">
        <f>I11</f>
        <v>12000</v>
      </c>
      <c r="R11" s="970"/>
      <c r="S11" s="970"/>
      <c r="T11" s="970"/>
      <c r="U11" s="970"/>
      <c r="V11" s="970"/>
      <c r="W11" s="970"/>
      <c r="X11" s="970"/>
      <c r="Y11" s="970"/>
      <c r="Z11" s="970"/>
      <c r="AA11" s="970"/>
      <c r="AB11" s="970"/>
      <c r="AC11" s="970"/>
      <c r="AD11" s="970"/>
      <c r="AE11" s="970"/>
      <c r="AF11" s="970"/>
      <c r="AG11" s="970"/>
    </row>
    <row r="12" spans="1:33" s="440" customFormat="1" ht="35.25" customHeight="1">
      <c r="A12" s="2721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>
      <c r="A14" s="443">
        <v>0</v>
      </c>
      <c r="B14" s="1117"/>
      <c r="C14" s="1637"/>
      <c r="D14" s="1637"/>
      <c r="E14" s="1783">
        <v>2215</v>
      </c>
      <c r="F14" s="1606"/>
      <c r="G14" s="1637"/>
      <c r="H14" s="1637"/>
      <c r="I14" s="1783">
        <v>2186</v>
      </c>
      <c r="J14" s="1606"/>
      <c r="K14" s="1637"/>
      <c r="L14" s="1637"/>
      <c r="M14" s="1783">
        <v>310</v>
      </c>
      <c r="N14" s="1606"/>
      <c r="O14" s="1637"/>
      <c r="P14" s="1637"/>
      <c r="Q14" s="1783">
        <v>0</v>
      </c>
    </row>
    <row r="15" spans="1:33" s="1385" customFormat="1" ht="15">
      <c r="A15" s="1384">
        <v>1</v>
      </c>
      <c r="B15" s="1117"/>
      <c r="C15" s="1637"/>
      <c r="D15" s="1637"/>
      <c r="E15" s="1783">
        <v>2071</v>
      </c>
      <c r="F15" s="1606"/>
      <c r="G15" s="1637"/>
      <c r="H15" s="1637"/>
      <c r="I15" s="1783">
        <v>2009</v>
      </c>
      <c r="J15" s="1606"/>
      <c r="K15" s="1637"/>
      <c r="L15" s="1637"/>
      <c r="M15" s="1783">
        <v>302</v>
      </c>
      <c r="N15" s="1606"/>
      <c r="O15" s="1637"/>
      <c r="P15" s="1637"/>
      <c r="Q15" s="1783">
        <v>0</v>
      </c>
    </row>
    <row r="16" spans="1:33" s="440" customFormat="1" ht="15">
      <c r="A16" s="443">
        <v>2</v>
      </c>
      <c r="B16" s="1117"/>
      <c r="C16" s="1637"/>
      <c r="D16" s="1637"/>
      <c r="E16" s="1783">
        <v>2006</v>
      </c>
      <c r="F16" s="1606"/>
      <c r="G16" s="1637"/>
      <c r="H16" s="1637"/>
      <c r="I16" s="1783">
        <v>1906</v>
      </c>
      <c r="J16" s="1606"/>
      <c r="K16" s="1637"/>
      <c r="L16" s="1637"/>
      <c r="M16" s="1783">
        <v>283</v>
      </c>
      <c r="N16" s="1606"/>
      <c r="O16" s="1637"/>
      <c r="P16" s="1637"/>
      <c r="Q16" s="1783">
        <v>0</v>
      </c>
    </row>
    <row r="17" spans="1:17" s="440" customFormat="1" ht="15">
      <c r="A17" s="443">
        <v>3</v>
      </c>
      <c r="B17" s="1117"/>
      <c r="C17" s="1637"/>
      <c r="D17" s="1637"/>
      <c r="E17" s="1783">
        <v>1966</v>
      </c>
      <c r="F17" s="1606"/>
      <c r="G17" s="1637"/>
      <c r="H17" s="1637"/>
      <c r="I17" s="1783">
        <v>1865</v>
      </c>
      <c r="J17" s="1606"/>
      <c r="K17" s="1637"/>
      <c r="L17" s="1637"/>
      <c r="M17" s="1783">
        <v>269</v>
      </c>
      <c r="N17" s="1606"/>
      <c r="O17" s="1637"/>
      <c r="P17" s="1637"/>
      <c r="Q17" s="1783">
        <v>0</v>
      </c>
    </row>
    <row r="18" spans="1:17" s="440" customFormat="1" ht="15">
      <c r="A18" s="443">
        <v>4</v>
      </c>
      <c r="B18" s="1117"/>
      <c r="C18" s="1637"/>
      <c r="D18" s="1637"/>
      <c r="E18" s="1783">
        <v>2018</v>
      </c>
      <c r="F18" s="1606"/>
      <c r="G18" s="1637"/>
      <c r="H18" s="1637"/>
      <c r="I18" s="1783">
        <v>1953</v>
      </c>
      <c r="J18" s="1606"/>
      <c r="K18" s="1637"/>
      <c r="L18" s="1637"/>
      <c r="M18" s="1783">
        <v>252</v>
      </c>
      <c r="N18" s="1606"/>
      <c r="O18" s="1637"/>
      <c r="P18" s="1637"/>
      <c r="Q18" s="1783">
        <v>0</v>
      </c>
    </row>
    <row r="19" spans="1:17" s="440" customFormat="1" ht="15">
      <c r="A19" s="443">
        <v>5</v>
      </c>
      <c r="B19" s="1117"/>
      <c r="C19" s="1637"/>
      <c r="D19" s="1637"/>
      <c r="E19" s="1783">
        <v>2230</v>
      </c>
      <c r="F19" s="1606"/>
      <c r="G19" s="1637"/>
      <c r="H19" s="1637"/>
      <c r="I19" s="1783">
        <v>2263</v>
      </c>
      <c r="J19" s="1606"/>
      <c r="K19" s="1637"/>
      <c r="L19" s="1637"/>
      <c r="M19" s="1783">
        <v>255</v>
      </c>
      <c r="N19" s="1606"/>
      <c r="O19" s="1637"/>
      <c r="P19" s="1637"/>
      <c r="Q19" s="1783">
        <v>0</v>
      </c>
    </row>
    <row r="20" spans="1:17" s="440" customFormat="1" ht="15">
      <c r="A20" s="443">
        <v>6</v>
      </c>
      <c r="B20" s="1117"/>
      <c r="C20" s="1637"/>
      <c r="D20" s="1637"/>
      <c r="E20" s="1783">
        <v>2597</v>
      </c>
      <c r="F20" s="1606"/>
      <c r="G20" s="1637"/>
      <c r="H20" s="1637"/>
      <c r="I20" s="1783">
        <v>2619</v>
      </c>
      <c r="J20" s="1606"/>
      <c r="K20" s="1637"/>
      <c r="L20" s="1637"/>
      <c r="M20" s="1783">
        <v>268</v>
      </c>
      <c r="N20" s="1606"/>
      <c r="O20" s="1637"/>
      <c r="P20" s="1637"/>
      <c r="Q20" s="1783">
        <v>0</v>
      </c>
    </row>
    <row r="21" spans="1:17" s="440" customFormat="1" ht="15">
      <c r="A21" s="443">
        <v>7</v>
      </c>
      <c r="B21" s="1117"/>
      <c r="C21" s="1637"/>
      <c r="D21" s="1637"/>
      <c r="E21" s="1783">
        <v>2837</v>
      </c>
      <c r="F21" s="1606"/>
      <c r="G21" s="1637"/>
      <c r="H21" s="1637"/>
      <c r="I21" s="1783">
        <v>2889</v>
      </c>
      <c r="J21" s="1606"/>
      <c r="K21" s="1637"/>
      <c r="L21" s="1637"/>
      <c r="M21" s="1783">
        <v>296</v>
      </c>
      <c r="N21" s="1606"/>
      <c r="O21" s="1637"/>
      <c r="P21" s="1637"/>
      <c r="Q21" s="1783">
        <v>0</v>
      </c>
    </row>
    <row r="22" spans="1:17" s="440" customFormat="1" ht="15">
      <c r="A22" s="443">
        <v>8</v>
      </c>
      <c r="B22" s="1117"/>
      <c r="C22" s="1637"/>
      <c r="D22" s="1637"/>
      <c r="E22" s="1783">
        <v>3172</v>
      </c>
      <c r="F22" s="1606"/>
      <c r="G22" s="1637"/>
      <c r="H22" s="1637"/>
      <c r="I22" s="1783">
        <v>3118</v>
      </c>
      <c r="J22" s="1606"/>
      <c r="K22" s="1637"/>
      <c r="L22" s="1637"/>
      <c r="M22" s="1783">
        <v>345</v>
      </c>
      <c r="N22" s="1606"/>
      <c r="O22" s="1637"/>
      <c r="P22" s="1637"/>
      <c r="Q22" s="1783">
        <v>0</v>
      </c>
    </row>
    <row r="23" spans="1:17" s="440" customFormat="1" ht="15">
      <c r="A23" s="443">
        <v>9</v>
      </c>
      <c r="B23" s="1117"/>
      <c r="C23" s="1637"/>
      <c r="D23" s="1637"/>
      <c r="E23" s="1783">
        <v>3264</v>
      </c>
      <c r="F23" s="1606"/>
      <c r="G23" s="1637"/>
      <c r="H23" s="1637"/>
      <c r="I23" s="1783">
        <v>3158</v>
      </c>
      <c r="J23" s="1606"/>
      <c r="K23" s="1637"/>
      <c r="L23" s="1637"/>
      <c r="M23" s="1783">
        <v>391</v>
      </c>
      <c r="N23" s="1606"/>
      <c r="O23" s="1637"/>
      <c r="P23" s="1637"/>
      <c r="Q23" s="1783">
        <v>0</v>
      </c>
    </row>
    <row r="24" spans="1:17" s="440" customFormat="1" ht="15">
      <c r="A24" s="443">
        <v>10</v>
      </c>
      <c r="B24" s="1117"/>
      <c r="C24" s="1637"/>
      <c r="D24" s="1637"/>
      <c r="E24" s="1783">
        <v>3320</v>
      </c>
      <c r="F24" s="1606"/>
      <c r="G24" s="1637"/>
      <c r="H24" s="1637"/>
      <c r="I24" s="1783">
        <v>3130</v>
      </c>
      <c r="J24" s="1606"/>
      <c r="K24" s="1637"/>
      <c r="L24" s="1637"/>
      <c r="M24" s="1783">
        <v>396</v>
      </c>
      <c r="N24" s="1606"/>
      <c r="O24" s="1637"/>
      <c r="P24" s="1637"/>
      <c r="Q24" s="1783">
        <v>0</v>
      </c>
    </row>
    <row r="25" spans="1:17" s="440" customFormat="1" ht="15">
      <c r="A25" s="443">
        <v>11</v>
      </c>
      <c r="B25" s="1117"/>
      <c r="C25" s="1637"/>
      <c r="D25" s="1637"/>
      <c r="E25" s="1783">
        <v>3074</v>
      </c>
      <c r="F25" s="1606"/>
      <c r="G25" s="1637"/>
      <c r="H25" s="1637"/>
      <c r="I25" s="1783">
        <v>3206</v>
      </c>
      <c r="J25" s="1606"/>
      <c r="K25" s="1637"/>
      <c r="L25" s="1637"/>
      <c r="M25" s="1783">
        <v>360</v>
      </c>
      <c r="N25" s="1606"/>
      <c r="O25" s="1637"/>
      <c r="P25" s="1637"/>
      <c r="Q25" s="1783">
        <v>0</v>
      </c>
    </row>
    <row r="26" spans="1:17" s="440" customFormat="1" ht="15">
      <c r="A26" s="443">
        <v>12</v>
      </c>
      <c r="B26" s="1117"/>
      <c r="C26" s="1637"/>
      <c r="D26" s="1637"/>
      <c r="E26" s="1783">
        <v>3230</v>
      </c>
      <c r="F26" s="1606"/>
      <c r="G26" s="1637"/>
      <c r="H26" s="1637"/>
      <c r="I26" s="1783">
        <v>3257</v>
      </c>
      <c r="J26" s="1606"/>
      <c r="K26" s="1637"/>
      <c r="L26" s="1637"/>
      <c r="M26" s="1783">
        <v>351</v>
      </c>
      <c r="N26" s="1606"/>
      <c r="O26" s="1637"/>
      <c r="P26" s="1637"/>
      <c r="Q26" s="1783">
        <v>0</v>
      </c>
    </row>
    <row r="27" spans="1:17" s="440" customFormat="1" ht="15">
      <c r="A27" s="443">
        <v>13</v>
      </c>
      <c r="B27" s="1117"/>
      <c r="C27" s="1637"/>
      <c r="D27" s="1637"/>
      <c r="E27" s="1783">
        <v>3329</v>
      </c>
      <c r="F27" s="1606"/>
      <c r="G27" s="1637"/>
      <c r="H27" s="1637"/>
      <c r="I27" s="1783">
        <v>3243</v>
      </c>
      <c r="J27" s="1606"/>
      <c r="K27" s="1637"/>
      <c r="L27" s="1637"/>
      <c r="M27" s="1783">
        <v>374</v>
      </c>
      <c r="N27" s="1606"/>
      <c r="O27" s="1637"/>
      <c r="P27" s="1637"/>
      <c r="Q27" s="1783">
        <v>0</v>
      </c>
    </row>
    <row r="28" spans="1:17" s="440" customFormat="1" ht="15">
      <c r="A28" s="443">
        <v>14</v>
      </c>
      <c r="B28" s="1117"/>
      <c r="C28" s="1637"/>
      <c r="D28" s="1637"/>
      <c r="E28" s="1783">
        <v>3322</v>
      </c>
      <c r="F28" s="1606"/>
      <c r="G28" s="1637"/>
      <c r="H28" s="1637"/>
      <c r="I28" s="1783">
        <v>3264</v>
      </c>
      <c r="J28" s="1606"/>
      <c r="K28" s="1637"/>
      <c r="L28" s="1637"/>
      <c r="M28" s="1783">
        <v>360</v>
      </c>
      <c r="N28" s="1606"/>
      <c r="O28" s="1637"/>
      <c r="P28" s="1637"/>
      <c r="Q28" s="1783">
        <v>0</v>
      </c>
    </row>
    <row r="29" spans="1:17" s="440" customFormat="1" ht="15">
      <c r="A29" s="443">
        <v>15</v>
      </c>
      <c r="B29" s="1117"/>
      <c r="C29" s="1637"/>
      <c r="D29" s="1637"/>
      <c r="E29" s="1783">
        <v>3480</v>
      </c>
      <c r="F29" s="1606"/>
      <c r="G29" s="1637"/>
      <c r="H29" s="1637"/>
      <c r="I29" s="1783">
        <v>3400</v>
      </c>
      <c r="J29" s="1606"/>
      <c r="K29" s="1637"/>
      <c r="L29" s="1637"/>
      <c r="M29" s="1783">
        <v>355</v>
      </c>
      <c r="N29" s="1606"/>
      <c r="O29" s="1637"/>
      <c r="P29" s="1637"/>
      <c r="Q29" s="1783">
        <v>0</v>
      </c>
    </row>
    <row r="30" spans="1:17" s="440" customFormat="1" ht="15">
      <c r="A30" s="443">
        <v>16</v>
      </c>
      <c r="B30" s="1117"/>
      <c r="C30" s="1637"/>
      <c r="D30" s="1637"/>
      <c r="E30" s="1783">
        <v>3722</v>
      </c>
      <c r="F30" s="1606"/>
      <c r="G30" s="1637"/>
      <c r="H30" s="1637"/>
      <c r="I30" s="1783">
        <v>3656</v>
      </c>
      <c r="J30" s="1606"/>
      <c r="K30" s="1637"/>
      <c r="L30" s="1637"/>
      <c r="M30" s="1783">
        <v>344</v>
      </c>
      <c r="N30" s="1606"/>
      <c r="O30" s="1637"/>
      <c r="P30" s="1637"/>
      <c r="Q30" s="1783">
        <v>0</v>
      </c>
    </row>
    <row r="31" spans="1:17" s="444" customFormat="1" ht="15">
      <c r="A31" s="443">
        <v>17</v>
      </c>
      <c r="B31" s="1117"/>
      <c r="C31" s="1637"/>
      <c r="D31" s="1637"/>
      <c r="E31" s="1783">
        <v>3780</v>
      </c>
      <c r="F31" s="1606"/>
      <c r="G31" s="1637"/>
      <c r="H31" s="1637"/>
      <c r="I31" s="1783">
        <v>3818</v>
      </c>
      <c r="J31" s="1606"/>
      <c r="K31" s="1637"/>
      <c r="L31" s="1637"/>
      <c r="M31" s="1783">
        <v>355</v>
      </c>
      <c r="N31" s="1606"/>
      <c r="O31" s="1637"/>
      <c r="P31" s="1637"/>
      <c r="Q31" s="1783">
        <v>0</v>
      </c>
    </row>
    <row r="32" spans="1:17" s="444" customFormat="1" ht="15">
      <c r="A32" s="443">
        <v>18</v>
      </c>
      <c r="B32" s="1117"/>
      <c r="C32" s="1637"/>
      <c r="D32" s="1637"/>
      <c r="E32" s="1783">
        <v>3912</v>
      </c>
      <c r="F32" s="1606"/>
      <c r="G32" s="1637"/>
      <c r="H32" s="1637"/>
      <c r="I32" s="1783">
        <v>4003</v>
      </c>
      <c r="J32" s="1606"/>
      <c r="K32" s="1637"/>
      <c r="L32" s="1637"/>
      <c r="M32" s="1783">
        <v>345</v>
      </c>
      <c r="N32" s="1606"/>
      <c r="O32" s="1637"/>
      <c r="P32" s="1637"/>
      <c r="Q32" s="1783">
        <v>0</v>
      </c>
    </row>
    <row r="33" spans="1:33" s="444" customFormat="1" ht="15">
      <c r="A33" s="443">
        <v>19</v>
      </c>
      <c r="B33" s="1117"/>
      <c r="C33" s="1637"/>
      <c r="D33" s="1637"/>
      <c r="E33" s="1783">
        <v>3811</v>
      </c>
      <c r="F33" s="1606"/>
      <c r="G33" s="1637"/>
      <c r="H33" s="1637"/>
      <c r="I33" s="1783">
        <v>4056</v>
      </c>
      <c r="J33" s="1606"/>
      <c r="K33" s="1637"/>
      <c r="L33" s="1637"/>
      <c r="M33" s="1783">
        <v>351</v>
      </c>
      <c r="N33" s="1606"/>
      <c r="O33" s="1637"/>
      <c r="P33" s="1637"/>
      <c r="Q33" s="1783">
        <v>0</v>
      </c>
    </row>
    <row r="34" spans="1:33" s="444" customFormat="1" ht="15">
      <c r="A34" s="443">
        <v>20</v>
      </c>
      <c r="B34" s="1117"/>
      <c r="C34" s="1637"/>
      <c r="D34" s="1637"/>
      <c r="E34" s="1783">
        <v>3615</v>
      </c>
      <c r="F34" s="1606"/>
      <c r="G34" s="1637"/>
      <c r="H34" s="1637"/>
      <c r="I34" s="1783">
        <v>3939</v>
      </c>
      <c r="J34" s="1606"/>
      <c r="K34" s="1637"/>
      <c r="L34" s="1637"/>
      <c r="M34" s="1783">
        <v>365</v>
      </c>
      <c r="N34" s="1606"/>
      <c r="O34" s="1637"/>
      <c r="P34" s="1637"/>
      <c r="Q34" s="1783">
        <v>0</v>
      </c>
    </row>
    <row r="35" spans="1:33" s="444" customFormat="1" ht="15">
      <c r="A35" s="443">
        <v>21</v>
      </c>
      <c r="B35" s="1117"/>
      <c r="C35" s="1637"/>
      <c r="D35" s="1637"/>
      <c r="E35" s="1783">
        <v>3273</v>
      </c>
      <c r="F35" s="1606"/>
      <c r="G35" s="1637"/>
      <c r="H35" s="1637"/>
      <c r="I35" s="1783">
        <v>3801</v>
      </c>
      <c r="J35" s="1606"/>
      <c r="K35" s="1637"/>
      <c r="L35" s="1637"/>
      <c r="M35" s="1783">
        <v>297</v>
      </c>
      <c r="N35" s="1606"/>
      <c r="O35" s="1637"/>
      <c r="P35" s="1637"/>
      <c r="Q35" s="1783">
        <v>0</v>
      </c>
    </row>
    <row r="36" spans="1:33" s="444" customFormat="1" ht="15">
      <c r="A36" s="443">
        <v>22</v>
      </c>
      <c r="B36" s="1117"/>
      <c r="C36" s="1637"/>
      <c r="D36" s="1637"/>
      <c r="E36" s="1783">
        <v>2640</v>
      </c>
      <c r="F36" s="1606"/>
      <c r="G36" s="1637"/>
      <c r="H36" s="1637"/>
      <c r="I36" s="1783">
        <v>3576</v>
      </c>
      <c r="J36" s="1606"/>
      <c r="K36" s="1637"/>
      <c r="L36" s="1637"/>
      <c r="M36" s="1783">
        <v>295</v>
      </c>
      <c r="N36" s="1606"/>
      <c r="O36" s="1637"/>
      <c r="P36" s="1637"/>
      <c r="Q36" s="1783">
        <v>0</v>
      </c>
    </row>
    <row r="37" spans="1:33" s="444" customFormat="1" ht="15">
      <c r="A37" s="443">
        <v>23</v>
      </c>
      <c r="B37" s="1117"/>
      <c r="C37" s="1637"/>
      <c r="D37" s="1637"/>
      <c r="E37" s="1783">
        <v>2208</v>
      </c>
      <c r="F37" s="1606"/>
      <c r="G37" s="1637"/>
      <c r="H37" s="1637"/>
      <c r="I37" s="1783">
        <v>3060</v>
      </c>
      <c r="J37" s="1606"/>
      <c r="K37" s="1637"/>
      <c r="L37" s="1637"/>
      <c r="M37" s="1783">
        <v>279</v>
      </c>
      <c r="N37" s="1606"/>
      <c r="O37" s="1637"/>
      <c r="P37" s="1637"/>
      <c r="Q37" s="1783">
        <v>0</v>
      </c>
    </row>
    <row r="38" spans="1:33" s="444" customFormat="1" ht="15">
      <c r="A38" s="443" t="s">
        <v>19</v>
      </c>
      <c r="B38" s="1151"/>
      <c r="C38" s="1638"/>
      <c r="D38" s="1638"/>
      <c r="E38" s="1639">
        <f>SUM(E14:E37)</f>
        <v>71092</v>
      </c>
      <c r="F38" s="1638"/>
      <c r="G38" s="1638"/>
      <c r="H38" s="1638"/>
      <c r="I38" s="1639">
        <f>SUM(I14:I37)</f>
        <v>73375</v>
      </c>
      <c r="J38" s="1638"/>
      <c r="K38" s="1638"/>
      <c r="L38" s="1638"/>
      <c r="M38" s="1639">
        <f>SUM(M14:M37)</f>
        <v>7798</v>
      </c>
      <c r="N38" s="1638"/>
      <c r="O38" s="1638"/>
      <c r="P38" s="1638"/>
      <c r="Q38" s="1639">
        <f>SUM(Q14:Q37)</f>
        <v>0</v>
      </c>
    </row>
    <row r="39" spans="1:33" s="433" customFormat="1" ht="12.75" customHeight="1">
      <c r="A39" s="433" t="s">
        <v>20</v>
      </c>
      <c r="R39" s="970"/>
      <c r="S39" s="970"/>
      <c r="T39" s="970"/>
      <c r="U39" s="970"/>
      <c r="V39" s="970"/>
      <c r="W39" s="970"/>
      <c r="X39" s="970"/>
      <c r="Y39" s="970"/>
      <c r="Z39" s="970"/>
      <c r="AA39" s="970"/>
      <c r="AB39" s="970"/>
      <c r="AC39" s="970"/>
      <c r="AD39" s="970"/>
      <c r="AE39" s="970"/>
      <c r="AF39" s="970"/>
      <c r="AG39" s="970"/>
    </row>
    <row r="40" spans="1:33" s="433" customFormat="1" ht="12.75" customHeight="1">
      <c r="A40" s="433" t="s">
        <v>21</v>
      </c>
      <c r="R40" s="970"/>
      <c r="S40" s="970"/>
      <c r="T40" s="970"/>
      <c r="U40" s="970"/>
      <c r="V40" s="970"/>
      <c r="W40" s="970"/>
      <c r="X40" s="970"/>
      <c r="Y40" s="970"/>
      <c r="Z40" s="970"/>
      <c r="AA40" s="970"/>
      <c r="AB40" s="970"/>
      <c r="AC40" s="970"/>
      <c r="AD40" s="970"/>
      <c r="AE40" s="970"/>
      <c r="AF40" s="970"/>
      <c r="AG40" s="970"/>
    </row>
    <row r="41" spans="1:33">
      <c r="A41" s="433" t="s">
        <v>563</v>
      </c>
      <c r="K41" s="433"/>
      <c r="L41" s="433"/>
      <c r="M41" s="433"/>
      <c r="N41" s="433"/>
      <c r="O41" s="433"/>
      <c r="P41" s="433"/>
      <c r="Q41" s="433"/>
      <c r="R41" s="971"/>
      <c r="S41" s="971"/>
      <c r="T41" s="971"/>
      <c r="U41" s="971"/>
      <c r="V41" s="971"/>
      <c r="W41" s="971"/>
      <c r="X41" s="971"/>
      <c r="Y41" s="971"/>
      <c r="Z41" s="971"/>
      <c r="AA41" s="971"/>
      <c r="AB41" s="971"/>
      <c r="AC41" s="971"/>
      <c r="AD41" s="971"/>
      <c r="AE41" s="971"/>
      <c r="AF41" s="971"/>
      <c r="AG41" s="971"/>
    </row>
    <row r="42" spans="1:33">
      <c r="A42" s="433" t="s">
        <v>23</v>
      </c>
      <c r="R42" s="971"/>
      <c r="S42" s="971"/>
      <c r="T42" s="971"/>
      <c r="U42" s="971"/>
      <c r="V42" s="971"/>
      <c r="W42" s="971"/>
      <c r="X42" s="971"/>
      <c r="Y42" s="971"/>
      <c r="Z42" s="971"/>
      <c r="AA42" s="971"/>
      <c r="AB42" s="971"/>
      <c r="AC42" s="971"/>
      <c r="AD42" s="971"/>
      <c r="AE42" s="971"/>
      <c r="AF42" s="971"/>
      <c r="AG42" s="971"/>
    </row>
    <row r="43" spans="1:33">
      <c r="R43" s="971"/>
      <c r="S43" s="971"/>
      <c r="T43" s="971"/>
      <c r="U43" s="971"/>
      <c r="V43" s="971"/>
      <c r="W43" s="971"/>
      <c r="X43" s="971"/>
      <c r="Y43" s="971"/>
      <c r="Z43" s="971"/>
      <c r="AA43" s="971"/>
      <c r="AB43" s="971"/>
      <c r="AC43" s="971"/>
      <c r="AD43" s="971"/>
      <c r="AE43" s="971"/>
      <c r="AF43" s="971"/>
      <c r="AG43" s="971"/>
    </row>
  </sheetData>
  <mergeCells count="19">
    <mergeCell ref="N10:Q10"/>
    <mergeCell ref="B10:E10"/>
    <mergeCell ref="J10:M10"/>
    <mergeCell ref="B4:C4"/>
    <mergeCell ref="B1:F1"/>
    <mergeCell ref="B2:F2"/>
    <mergeCell ref="N11:O11"/>
    <mergeCell ref="B5:C5"/>
    <mergeCell ref="A6:Q6"/>
    <mergeCell ref="A7:Q7"/>
    <mergeCell ref="N1:Q1"/>
    <mergeCell ref="N2:Q2"/>
    <mergeCell ref="A9:A12"/>
    <mergeCell ref="B11:C11"/>
    <mergeCell ref="F11:G11"/>
    <mergeCell ref="J11:K11"/>
    <mergeCell ref="F10:I10"/>
    <mergeCell ref="B9:I9"/>
    <mergeCell ref="J9:Q9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>
      <c r="B1" s="2710" t="s">
        <v>405</v>
      </c>
      <c r="C1" s="2087"/>
      <c r="D1" s="2087"/>
      <c r="E1" s="2087"/>
      <c r="F1" s="2087"/>
      <c r="J1" s="730" t="s">
        <v>171</v>
      </c>
      <c r="N1" s="2717" t="s">
        <v>99</v>
      </c>
      <c r="O1" s="2717"/>
      <c r="P1" s="2717"/>
      <c r="Q1" s="2717"/>
      <c r="R1" s="970"/>
      <c r="S1" s="970"/>
      <c r="T1" s="970"/>
      <c r="U1" s="970"/>
      <c r="V1" s="970"/>
      <c r="W1" s="970"/>
      <c r="X1" s="970"/>
      <c r="Y1" s="970"/>
      <c r="Z1" s="970"/>
      <c r="AA1" s="970"/>
      <c r="AB1" s="970"/>
      <c r="AC1" s="970"/>
      <c r="AD1" s="970"/>
      <c r="AE1" s="970"/>
      <c r="AF1" s="970"/>
      <c r="AG1" s="970"/>
    </row>
    <row r="2" spans="1:33" s="433" customFormat="1" ht="10.5" customHeight="1">
      <c r="B2" s="2711" t="s">
        <v>1</v>
      </c>
      <c r="C2" s="2094"/>
      <c r="D2" s="2094"/>
      <c r="E2" s="2094"/>
      <c r="F2" s="2094"/>
      <c r="N2" s="2711" t="s">
        <v>2</v>
      </c>
      <c r="O2" s="2718"/>
      <c r="P2" s="2718"/>
      <c r="Q2" s="2718"/>
      <c r="R2" s="970"/>
      <c r="S2" s="970"/>
      <c r="T2" s="970"/>
      <c r="U2" s="970"/>
      <c r="V2" s="970"/>
      <c r="W2" s="970"/>
      <c r="X2" s="970"/>
      <c r="Y2" s="970"/>
      <c r="Z2" s="970"/>
      <c r="AA2" s="970"/>
      <c r="AB2" s="970"/>
      <c r="AC2" s="970"/>
      <c r="AD2" s="970"/>
      <c r="AE2" s="970"/>
      <c r="AF2" s="970"/>
      <c r="AG2" s="970"/>
    </row>
    <row r="3" spans="1:33" s="433" customFormat="1" ht="13.5" customHeight="1">
      <c r="N3" s="433" t="s">
        <v>3</v>
      </c>
      <c r="R3" s="970"/>
      <c r="S3" s="970"/>
      <c r="T3" s="970"/>
      <c r="U3" s="970"/>
      <c r="V3" s="970"/>
      <c r="W3" s="970"/>
      <c r="X3" s="970"/>
      <c r="Y3" s="970"/>
      <c r="Z3" s="970"/>
      <c r="AA3" s="970"/>
      <c r="AB3" s="970"/>
      <c r="AC3" s="970"/>
      <c r="AD3" s="970"/>
      <c r="AE3" s="970"/>
      <c r="AF3" s="970"/>
      <c r="AG3" s="970"/>
    </row>
    <row r="4" spans="1:33" s="433" customFormat="1" ht="15" customHeight="1">
      <c r="B4" s="2709" t="s">
        <v>4</v>
      </c>
      <c r="C4" s="2087"/>
      <c r="D4" s="435"/>
      <c r="E4" s="970"/>
      <c r="F4" s="970"/>
      <c r="G4" s="970"/>
      <c r="H4" s="970"/>
      <c r="I4" s="905" t="s">
        <v>5</v>
      </c>
      <c r="J4" s="1853"/>
      <c r="K4" s="1853"/>
      <c r="L4" s="1853"/>
      <c r="O4" s="436" t="s">
        <v>615</v>
      </c>
      <c r="R4" s="970"/>
      <c r="S4" s="970"/>
      <c r="T4" s="970"/>
      <c r="U4" s="970"/>
      <c r="V4" s="970"/>
      <c r="W4" s="970"/>
      <c r="X4" s="970"/>
      <c r="Y4" s="970"/>
      <c r="Z4" s="970"/>
      <c r="AA4" s="970"/>
      <c r="AB4" s="970"/>
      <c r="AC4" s="970"/>
      <c r="AD4" s="970"/>
      <c r="AE4" s="970"/>
      <c r="AF4" s="970"/>
      <c r="AG4" s="970"/>
    </row>
    <row r="5" spans="1:33" s="433" customFormat="1" ht="9.75" customHeight="1">
      <c r="B5" s="2714" t="s">
        <v>7</v>
      </c>
      <c r="C5" s="2085"/>
      <c r="D5" s="1853"/>
      <c r="E5" s="1853"/>
      <c r="R5" s="970"/>
      <c r="S5" s="970"/>
      <c r="T5" s="970"/>
      <c r="U5" s="970"/>
      <c r="V5" s="970"/>
      <c r="W5" s="970"/>
      <c r="X5" s="970"/>
      <c r="Y5" s="970"/>
      <c r="Z5" s="970"/>
      <c r="AA5" s="970"/>
      <c r="AB5" s="970"/>
      <c r="AC5" s="970"/>
      <c r="AD5" s="970"/>
      <c r="AE5" s="970"/>
      <c r="AF5" s="970"/>
      <c r="AG5" s="970"/>
    </row>
    <row r="6" spans="1:33" s="433" customFormat="1" ht="12" customHeight="1">
      <c r="A6" s="271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70"/>
      <c r="S6" s="970"/>
      <c r="T6" s="970"/>
      <c r="U6" s="970"/>
      <c r="V6" s="970"/>
      <c r="W6" s="970"/>
      <c r="X6" s="970"/>
      <c r="Y6" s="970"/>
      <c r="Z6" s="970"/>
      <c r="AA6" s="970"/>
      <c r="AB6" s="970"/>
      <c r="AC6" s="970"/>
      <c r="AD6" s="970"/>
      <c r="AE6" s="970"/>
      <c r="AF6" s="970"/>
      <c r="AG6" s="970"/>
    </row>
    <row r="7" spans="1:33" s="433" customFormat="1" ht="15.75">
      <c r="A7" s="271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70"/>
      <c r="S7" s="970"/>
      <c r="T7" s="970"/>
      <c r="U7" s="970"/>
      <c r="V7" s="970"/>
      <c r="W7" s="970"/>
      <c r="X7" s="970"/>
      <c r="Y7" s="970"/>
      <c r="Z7" s="970"/>
      <c r="AA7" s="970"/>
      <c r="AB7" s="970"/>
      <c r="AC7" s="970"/>
      <c r="AD7" s="970"/>
      <c r="AE7" s="970"/>
      <c r="AF7" s="970"/>
      <c r="AG7" s="970"/>
    </row>
    <row r="8" spans="1:33" s="433" customFormat="1" ht="9" customHeight="1">
      <c r="A8" s="1255">
        <v>1516</v>
      </c>
      <c r="B8" s="1255">
        <v>1514</v>
      </c>
      <c r="R8" s="970"/>
      <c r="S8" s="970"/>
      <c r="T8" s="970"/>
      <c r="U8" s="970"/>
      <c r="V8" s="970"/>
      <c r="W8" s="970"/>
      <c r="X8" s="970"/>
      <c r="Y8" s="970"/>
      <c r="Z8" s="970"/>
      <c r="AA8" s="970"/>
      <c r="AB8" s="970"/>
      <c r="AC8" s="970"/>
      <c r="AD8" s="970"/>
      <c r="AE8" s="970"/>
      <c r="AF8" s="970"/>
      <c r="AG8" s="970"/>
    </row>
    <row r="9" spans="1:33" s="433" customFormat="1">
      <c r="A9" s="2719" t="s">
        <v>9</v>
      </c>
      <c r="B9" s="2722" t="s">
        <v>10</v>
      </c>
      <c r="C9" s="2723"/>
      <c r="D9" s="2723"/>
      <c r="E9" s="2723"/>
      <c r="F9" s="2723"/>
      <c r="G9" s="2723"/>
      <c r="H9" s="2723"/>
      <c r="I9" s="2724"/>
      <c r="J9" s="2722" t="s">
        <v>11</v>
      </c>
      <c r="K9" s="2723"/>
      <c r="L9" s="2723"/>
      <c r="M9" s="2723"/>
      <c r="N9" s="2723"/>
      <c r="O9" s="2723"/>
      <c r="P9" s="2723"/>
      <c r="Q9" s="2724"/>
      <c r="R9" s="970"/>
      <c r="S9" s="970"/>
      <c r="T9" s="970"/>
      <c r="U9" s="970"/>
      <c r="V9" s="970"/>
      <c r="W9" s="970"/>
      <c r="X9" s="970"/>
      <c r="Y9" s="970"/>
      <c r="Z9" s="970"/>
      <c r="AA9" s="970"/>
      <c r="AB9" s="970"/>
      <c r="AC9" s="970"/>
      <c r="AD9" s="970"/>
      <c r="AE9" s="970"/>
      <c r="AF9" s="970"/>
      <c r="AG9" s="970"/>
    </row>
    <row r="10" spans="1:33" s="433" customFormat="1">
      <c r="A10" s="2720"/>
      <c r="B10" s="2712" t="s">
        <v>616</v>
      </c>
      <c r="C10" s="2713"/>
      <c r="D10" s="2713"/>
      <c r="E10" s="2725"/>
      <c r="F10" s="2712" t="s">
        <v>617</v>
      </c>
      <c r="G10" s="2101"/>
      <c r="H10" s="2101"/>
      <c r="I10" s="2102"/>
      <c r="J10" s="2712" t="s">
        <v>616</v>
      </c>
      <c r="K10" s="2713"/>
      <c r="L10" s="2713"/>
      <c r="M10" s="2725"/>
      <c r="N10" s="2712" t="s">
        <v>617</v>
      </c>
      <c r="O10" s="2101"/>
      <c r="P10" s="2101"/>
      <c r="Q10" s="2102"/>
      <c r="R10" s="970"/>
      <c r="S10" s="970"/>
      <c r="T10" s="970"/>
      <c r="U10" s="970"/>
      <c r="V10" s="970"/>
      <c r="W10" s="970"/>
      <c r="X10" s="970"/>
      <c r="Y10" s="970"/>
      <c r="Z10" s="970"/>
      <c r="AA10" s="970"/>
      <c r="AB10" s="970"/>
      <c r="AC10" s="970"/>
      <c r="AD10" s="970"/>
      <c r="AE10" s="970"/>
      <c r="AF10" s="970"/>
      <c r="AG10" s="970"/>
    </row>
    <row r="11" spans="1:33" s="433" customFormat="1">
      <c r="A11" s="2720"/>
      <c r="B11" s="2712" t="s">
        <v>14</v>
      </c>
      <c r="C11" s="2713"/>
      <c r="E11" s="1855">
        <v>12000</v>
      </c>
      <c r="F11" s="2712" t="s">
        <v>14</v>
      </c>
      <c r="G11" s="2713"/>
      <c r="H11" s="1854"/>
      <c r="I11" s="1855">
        <v>12000</v>
      </c>
      <c r="J11" s="2712" t="s">
        <v>14</v>
      </c>
      <c r="K11" s="2713"/>
      <c r="L11" s="1854"/>
      <c r="M11" s="1855">
        <f>E11</f>
        <v>12000</v>
      </c>
      <c r="N11" s="2712" t="s">
        <v>14</v>
      </c>
      <c r="O11" s="2713"/>
      <c r="P11" s="1854"/>
      <c r="Q11" s="1855">
        <f>I11</f>
        <v>12000</v>
      </c>
      <c r="R11" s="970"/>
      <c r="S11" s="970"/>
      <c r="T11" s="970"/>
      <c r="U11" s="970"/>
      <c r="V11" s="970"/>
      <c r="W11" s="970"/>
      <c r="X11" s="970"/>
      <c r="Y11" s="970"/>
      <c r="Z11" s="970"/>
      <c r="AA11" s="970"/>
      <c r="AB11" s="970"/>
      <c r="AC11" s="970"/>
      <c r="AD11" s="970"/>
      <c r="AE11" s="970"/>
      <c r="AF11" s="970"/>
      <c r="AG11" s="970"/>
    </row>
    <row r="12" spans="1:33" s="440" customFormat="1" ht="35.25" customHeight="1">
      <c r="A12" s="2721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>
      <c r="A14" s="443">
        <v>0</v>
      </c>
      <c r="B14" s="1117"/>
      <c r="C14" s="1637"/>
      <c r="D14" s="1637"/>
      <c r="E14" s="1637">
        <v>64</v>
      </c>
      <c r="F14" s="1606"/>
      <c r="G14" s="1637"/>
      <c r="H14" s="1637"/>
      <c r="I14" s="1637">
        <v>0</v>
      </c>
      <c r="J14" s="1606"/>
      <c r="K14" s="1637"/>
      <c r="L14" s="1637"/>
      <c r="M14" s="1637"/>
      <c r="N14" s="1606"/>
      <c r="O14" s="1637"/>
      <c r="P14" s="1637"/>
      <c r="Q14" s="1637"/>
    </row>
    <row r="15" spans="1:33" s="1385" customFormat="1" ht="15">
      <c r="A15" s="1384">
        <v>1</v>
      </c>
      <c r="B15" s="1117"/>
      <c r="C15" s="1637"/>
      <c r="D15" s="1637"/>
      <c r="E15" s="1783">
        <v>60.4</v>
      </c>
      <c r="F15" s="1606"/>
      <c r="G15" s="1637"/>
      <c r="H15" s="1637"/>
      <c r="I15" s="1783">
        <v>0</v>
      </c>
      <c r="J15" s="1606"/>
      <c r="K15" s="1637"/>
      <c r="L15" s="1637"/>
      <c r="M15" s="1783"/>
      <c r="N15" s="1606"/>
      <c r="O15" s="1637"/>
      <c r="P15" s="1637"/>
      <c r="Q15" s="1783"/>
    </row>
    <row r="16" spans="1:33" s="440" customFormat="1" ht="15">
      <c r="A16" s="443">
        <v>2</v>
      </c>
      <c r="B16" s="1117"/>
      <c r="C16" s="1637"/>
      <c r="D16" s="1637"/>
      <c r="E16" s="1783">
        <v>58</v>
      </c>
      <c r="F16" s="1606"/>
      <c r="G16" s="1637"/>
      <c r="H16" s="1637"/>
      <c r="I16" s="1783">
        <v>0</v>
      </c>
      <c r="J16" s="1606"/>
      <c r="K16" s="1637"/>
      <c r="L16" s="1637"/>
      <c r="M16" s="1783"/>
      <c r="N16" s="1606"/>
      <c r="O16" s="1637"/>
      <c r="P16" s="1637"/>
      <c r="Q16" s="1783"/>
    </row>
    <row r="17" spans="1:17" s="440" customFormat="1" ht="15">
      <c r="A17" s="443">
        <v>3</v>
      </c>
      <c r="B17" s="1117"/>
      <c r="C17" s="1637"/>
      <c r="D17" s="1637"/>
      <c r="E17" s="1783">
        <v>56</v>
      </c>
      <c r="F17" s="1606"/>
      <c r="G17" s="1637"/>
      <c r="H17" s="1637"/>
      <c r="I17" s="1783">
        <v>0</v>
      </c>
      <c r="J17" s="1606"/>
      <c r="K17" s="1637"/>
      <c r="L17" s="1637"/>
      <c r="M17" s="1783"/>
      <c r="N17" s="1606"/>
      <c r="O17" s="1637"/>
      <c r="P17" s="1637"/>
      <c r="Q17" s="1783"/>
    </row>
    <row r="18" spans="1:17" s="440" customFormat="1" ht="15">
      <c r="A18" s="443">
        <v>4</v>
      </c>
      <c r="B18" s="1117"/>
      <c r="C18" s="1637"/>
      <c r="D18" s="1637"/>
      <c r="E18" s="1783">
        <v>55.6</v>
      </c>
      <c r="F18" s="1606"/>
      <c r="G18" s="1637"/>
      <c r="H18" s="1637"/>
      <c r="I18" s="1783">
        <v>0</v>
      </c>
      <c r="J18" s="1606"/>
      <c r="K18" s="1637"/>
      <c r="L18" s="1637"/>
      <c r="M18" s="1783"/>
      <c r="N18" s="1606"/>
      <c r="O18" s="1637"/>
      <c r="P18" s="1637"/>
      <c r="Q18" s="1783"/>
    </row>
    <row r="19" spans="1:17" s="440" customFormat="1" ht="15">
      <c r="A19" s="443">
        <v>5</v>
      </c>
      <c r="B19" s="1117"/>
      <c r="C19" s="1637"/>
      <c r="D19" s="1637"/>
      <c r="E19" s="1783">
        <v>58</v>
      </c>
      <c r="F19" s="1606"/>
      <c r="G19" s="1637"/>
      <c r="H19" s="1637"/>
      <c r="I19" s="1783">
        <v>0</v>
      </c>
      <c r="J19" s="1606"/>
      <c r="K19" s="1637"/>
      <c r="L19" s="1637"/>
      <c r="M19" s="1783"/>
      <c r="N19" s="1606"/>
      <c r="O19" s="1637"/>
      <c r="P19" s="1637"/>
      <c r="Q19" s="1783"/>
    </row>
    <row r="20" spans="1:17" s="440" customFormat="1" ht="15">
      <c r="A20" s="443">
        <v>6</v>
      </c>
      <c r="B20" s="1117"/>
      <c r="C20" s="1637"/>
      <c r="D20" s="1637"/>
      <c r="E20" s="1783">
        <v>68</v>
      </c>
      <c r="F20" s="1606"/>
      <c r="G20" s="1637"/>
      <c r="H20" s="1637"/>
      <c r="I20" s="1783">
        <v>0</v>
      </c>
      <c r="J20" s="1606"/>
      <c r="K20" s="1637"/>
      <c r="L20" s="1637"/>
      <c r="M20" s="1783"/>
      <c r="N20" s="1606"/>
      <c r="O20" s="1637"/>
      <c r="P20" s="1637"/>
      <c r="Q20" s="1783"/>
    </row>
    <row r="21" spans="1:17" s="440" customFormat="1" ht="15">
      <c r="A21" s="443">
        <v>7</v>
      </c>
      <c r="B21" s="1117"/>
      <c r="C21" s="1637"/>
      <c r="D21" s="1637"/>
      <c r="E21" s="1783">
        <v>68.8</v>
      </c>
      <c r="F21" s="1606"/>
      <c r="G21" s="1637"/>
      <c r="H21" s="1637"/>
      <c r="I21" s="1783">
        <v>0</v>
      </c>
      <c r="J21" s="1606"/>
      <c r="K21" s="1637"/>
      <c r="L21" s="1637"/>
      <c r="M21" s="1783"/>
      <c r="N21" s="1606"/>
      <c r="O21" s="1637"/>
      <c r="P21" s="1637"/>
      <c r="Q21" s="1783"/>
    </row>
    <row r="22" spans="1:17" s="440" customFormat="1" ht="15">
      <c r="A22" s="443">
        <v>8</v>
      </c>
      <c r="B22" s="1117"/>
      <c r="C22" s="1637"/>
      <c r="D22" s="1637"/>
      <c r="E22" s="1783">
        <v>69.2</v>
      </c>
      <c r="F22" s="1606"/>
      <c r="G22" s="1637"/>
      <c r="H22" s="1637"/>
      <c r="I22" s="1783">
        <v>0</v>
      </c>
      <c r="J22" s="1606"/>
      <c r="K22" s="1637"/>
      <c r="L22" s="1637"/>
      <c r="M22" s="1783"/>
      <c r="N22" s="1606"/>
      <c r="O22" s="1637"/>
      <c r="P22" s="1637"/>
      <c r="Q22" s="1783"/>
    </row>
    <row r="23" spans="1:17" s="440" customFormat="1" ht="15">
      <c r="A23" s="443">
        <v>9</v>
      </c>
      <c r="B23" s="1117"/>
      <c r="C23" s="1637"/>
      <c r="D23" s="1637"/>
      <c r="E23" s="1783">
        <v>67.2</v>
      </c>
      <c r="F23" s="1606"/>
      <c r="G23" s="1637"/>
      <c r="H23" s="1637"/>
      <c r="I23" s="1783">
        <v>0</v>
      </c>
      <c r="J23" s="1606"/>
      <c r="K23" s="1637"/>
      <c r="L23" s="1637"/>
      <c r="M23" s="1783"/>
      <c r="N23" s="1606"/>
      <c r="O23" s="1637"/>
      <c r="P23" s="1637"/>
      <c r="Q23" s="1783"/>
    </row>
    <row r="24" spans="1:17" s="440" customFormat="1" ht="15">
      <c r="A24" s="443">
        <v>10</v>
      </c>
      <c r="B24" s="1117"/>
      <c r="C24" s="1637"/>
      <c r="D24" s="1637"/>
      <c r="E24" s="1783">
        <v>70</v>
      </c>
      <c r="F24" s="1606"/>
      <c r="G24" s="1637"/>
      <c r="H24" s="1637"/>
      <c r="I24" s="1783">
        <v>0</v>
      </c>
      <c r="J24" s="1606"/>
      <c r="K24" s="1637"/>
      <c r="L24" s="1637"/>
      <c r="M24" s="1783"/>
      <c r="N24" s="1606"/>
      <c r="O24" s="1637"/>
      <c r="P24" s="1637"/>
      <c r="Q24" s="1783"/>
    </row>
    <row r="25" spans="1:17" s="440" customFormat="1" ht="15">
      <c r="A25" s="443">
        <v>11</v>
      </c>
      <c r="B25" s="1117"/>
      <c r="C25" s="1637"/>
      <c r="D25" s="1637"/>
      <c r="E25" s="1783">
        <v>72.400000000000006</v>
      </c>
      <c r="F25" s="1606"/>
      <c r="G25" s="1637"/>
      <c r="H25" s="1637"/>
      <c r="I25" s="1783">
        <v>0</v>
      </c>
      <c r="J25" s="1606"/>
      <c r="K25" s="1637"/>
      <c r="L25" s="1637"/>
      <c r="M25" s="1783"/>
      <c r="N25" s="1606"/>
      <c r="O25" s="1637"/>
      <c r="P25" s="1637"/>
      <c r="Q25" s="1783"/>
    </row>
    <row r="26" spans="1:17" s="440" customFormat="1" ht="15">
      <c r="A26" s="443">
        <v>12</v>
      </c>
      <c r="B26" s="1117"/>
      <c r="C26" s="1637"/>
      <c r="D26" s="1637"/>
      <c r="E26" s="1783">
        <v>76.400000000000006</v>
      </c>
      <c r="F26" s="1606"/>
      <c r="G26" s="1637"/>
      <c r="H26" s="1637"/>
      <c r="I26" s="1783">
        <v>0</v>
      </c>
      <c r="J26" s="1606"/>
      <c r="K26" s="1637"/>
      <c r="L26" s="1637"/>
      <c r="M26" s="1783"/>
      <c r="N26" s="1606"/>
      <c r="O26" s="1637"/>
      <c r="P26" s="1637"/>
      <c r="Q26" s="1783"/>
    </row>
    <row r="27" spans="1:17" s="440" customFormat="1" ht="15">
      <c r="A27" s="443">
        <v>13</v>
      </c>
      <c r="B27" s="1117"/>
      <c r="C27" s="1637"/>
      <c r="D27" s="1637"/>
      <c r="E27" s="1783">
        <v>72.400000000000006</v>
      </c>
      <c r="F27" s="1606"/>
      <c r="G27" s="1637"/>
      <c r="H27" s="1637"/>
      <c r="I27" s="1783">
        <v>0</v>
      </c>
      <c r="J27" s="1606"/>
      <c r="K27" s="1637"/>
      <c r="L27" s="1637"/>
      <c r="M27" s="1783"/>
      <c r="N27" s="1606"/>
      <c r="O27" s="1637"/>
      <c r="P27" s="1637"/>
      <c r="Q27" s="1783"/>
    </row>
    <row r="28" spans="1:17" s="440" customFormat="1" ht="15">
      <c r="A28" s="443">
        <v>14</v>
      </c>
      <c r="B28" s="1117"/>
      <c r="C28" s="1637"/>
      <c r="D28" s="1637"/>
      <c r="E28" s="1783">
        <v>72.8</v>
      </c>
      <c r="F28" s="1606"/>
      <c r="G28" s="1637"/>
      <c r="H28" s="1637"/>
      <c r="I28" s="1783">
        <v>0</v>
      </c>
      <c r="J28" s="1606"/>
      <c r="K28" s="1637"/>
      <c r="L28" s="1637"/>
      <c r="M28" s="1783"/>
      <c r="N28" s="1606"/>
      <c r="O28" s="1637"/>
      <c r="P28" s="1637"/>
      <c r="Q28" s="1783"/>
    </row>
    <row r="29" spans="1:17" s="440" customFormat="1" ht="15">
      <c r="A29" s="443">
        <v>15</v>
      </c>
      <c r="B29" s="1117"/>
      <c r="C29" s="1637"/>
      <c r="D29" s="1637"/>
      <c r="E29" s="1783">
        <v>78.8</v>
      </c>
      <c r="F29" s="1606"/>
      <c r="G29" s="1637"/>
      <c r="H29" s="1637"/>
      <c r="I29" s="1783">
        <v>0</v>
      </c>
      <c r="J29" s="1606"/>
      <c r="K29" s="1637"/>
      <c r="L29" s="1637"/>
      <c r="M29" s="1783"/>
      <c r="N29" s="1606"/>
      <c r="O29" s="1637"/>
      <c r="P29" s="1637"/>
      <c r="Q29" s="1783"/>
    </row>
    <row r="30" spans="1:17" s="440" customFormat="1" ht="15">
      <c r="A30" s="443">
        <v>16</v>
      </c>
      <c r="B30" s="1117"/>
      <c r="C30" s="1637"/>
      <c r="D30" s="1637"/>
      <c r="E30" s="1783">
        <v>80.8</v>
      </c>
      <c r="F30" s="1606"/>
      <c r="G30" s="1637"/>
      <c r="H30" s="1637"/>
      <c r="I30" s="1783">
        <v>0</v>
      </c>
      <c r="J30" s="1606"/>
      <c r="K30" s="1637"/>
      <c r="L30" s="1637"/>
      <c r="M30" s="1783"/>
      <c r="N30" s="1606"/>
      <c r="O30" s="1637"/>
      <c r="P30" s="1637"/>
      <c r="Q30" s="1783"/>
    </row>
    <row r="31" spans="1:17" s="444" customFormat="1" ht="15">
      <c r="A31" s="443">
        <v>17</v>
      </c>
      <c r="B31" s="1117"/>
      <c r="C31" s="1637"/>
      <c r="D31" s="1637"/>
      <c r="E31" s="1783">
        <v>86.8</v>
      </c>
      <c r="F31" s="1606"/>
      <c r="G31" s="1637"/>
      <c r="H31" s="1637"/>
      <c r="I31" s="1783">
        <v>0</v>
      </c>
      <c r="J31" s="1606"/>
      <c r="K31" s="1637"/>
      <c r="L31" s="1637"/>
      <c r="M31" s="1783"/>
      <c r="N31" s="1606"/>
      <c r="O31" s="1637"/>
      <c r="P31" s="1637"/>
      <c r="Q31" s="1783"/>
    </row>
    <row r="32" spans="1:17" s="444" customFormat="1" ht="15">
      <c r="A32" s="443">
        <v>18</v>
      </c>
      <c r="B32" s="1117"/>
      <c r="C32" s="1637"/>
      <c r="D32" s="1637"/>
      <c r="E32" s="1783">
        <v>95.2</v>
      </c>
      <c r="F32" s="1606"/>
      <c r="G32" s="1637"/>
      <c r="H32" s="1637"/>
      <c r="I32" s="1783">
        <v>0</v>
      </c>
      <c r="J32" s="1606"/>
      <c r="K32" s="1637"/>
      <c r="L32" s="1637"/>
      <c r="M32" s="1783"/>
      <c r="N32" s="1606"/>
      <c r="O32" s="1637"/>
      <c r="P32" s="1637"/>
      <c r="Q32" s="1783"/>
    </row>
    <row r="33" spans="1:33" s="444" customFormat="1" ht="15">
      <c r="A33" s="443">
        <v>19</v>
      </c>
      <c r="B33" s="1117"/>
      <c r="C33" s="1637"/>
      <c r="D33" s="1637"/>
      <c r="E33" s="1783">
        <v>96.8</v>
      </c>
      <c r="F33" s="1606"/>
      <c r="G33" s="1637"/>
      <c r="H33" s="1637"/>
      <c r="I33" s="1783">
        <v>0</v>
      </c>
      <c r="J33" s="1606"/>
      <c r="K33" s="1637"/>
      <c r="L33" s="1637"/>
      <c r="M33" s="1783"/>
      <c r="N33" s="1606"/>
      <c r="O33" s="1637"/>
      <c r="P33" s="1637"/>
      <c r="Q33" s="1783"/>
    </row>
    <row r="34" spans="1:33" s="444" customFormat="1" ht="15">
      <c r="A34" s="443">
        <v>20</v>
      </c>
      <c r="B34" s="1117"/>
      <c r="C34" s="1637"/>
      <c r="D34" s="1637"/>
      <c r="E34" s="1783">
        <v>96</v>
      </c>
      <c r="F34" s="1606"/>
      <c r="G34" s="1637"/>
      <c r="H34" s="1637"/>
      <c r="I34" s="1783">
        <v>0</v>
      </c>
      <c r="J34" s="1606"/>
      <c r="K34" s="1637"/>
      <c r="L34" s="1637"/>
      <c r="M34" s="1783"/>
      <c r="N34" s="1606"/>
      <c r="O34" s="1637"/>
      <c r="P34" s="1637"/>
      <c r="Q34" s="1783"/>
    </row>
    <row r="35" spans="1:33" s="444" customFormat="1" ht="15">
      <c r="A35" s="443">
        <v>21</v>
      </c>
      <c r="B35" s="1117"/>
      <c r="C35" s="1637"/>
      <c r="D35" s="1637"/>
      <c r="E35" s="1783">
        <v>88</v>
      </c>
      <c r="F35" s="1606"/>
      <c r="G35" s="1637"/>
      <c r="H35" s="1637"/>
      <c r="I35" s="1783">
        <v>0</v>
      </c>
      <c r="J35" s="1606"/>
      <c r="K35" s="1637"/>
      <c r="L35" s="1637"/>
      <c r="M35" s="1783"/>
      <c r="N35" s="1606"/>
      <c r="O35" s="1637"/>
      <c r="P35" s="1637"/>
      <c r="Q35" s="1783"/>
    </row>
    <row r="36" spans="1:33" s="444" customFormat="1" ht="15">
      <c r="A36" s="443">
        <v>22</v>
      </c>
      <c r="B36" s="1117"/>
      <c r="C36" s="1637"/>
      <c r="D36" s="1637"/>
      <c r="E36" s="1783">
        <v>81.2</v>
      </c>
      <c r="F36" s="1606"/>
      <c r="G36" s="1637"/>
      <c r="H36" s="1637"/>
      <c r="I36" s="1783">
        <v>0</v>
      </c>
      <c r="J36" s="1606"/>
      <c r="K36" s="1637"/>
      <c r="L36" s="1637"/>
      <c r="M36" s="1783"/>
      <c r="N36" s="1606"/>
      <c r="O36" s="1637"/>
      <c r="P36" s="1637"/>
      <c r="Q36" s="1783"/>
    </row>
    <row r="37" spans="1:33" s="444" customFormat="1" ht="15">
      <c r="A37" s="443">
        <v>23</v>
      </c>
      <c r="B37" s="1117"/>
      <c r="C37" s="1637"/>
      <c r="D37" s="1637"/>
      <c r="E37" s="1783">
        <v>69.600000000000009</v>
      </c>
      <c r="F37" s="1606"/>
      <c r="G37" s="1637"/>
      <c r="H37" s="1637"/>
      <c r="I37" s="1783">
        <v>0</v>
      </c>
      <c r="J37" s="1606"/>
      <c r="K37" s="1637"/>
      <c r="L37" s="1637"/>
      <c r="M37" s="1783"/>
      <c r="N37" s="1606"/>
      <c r="O37" s="1637"/>
      <c r="P37" s="1637"/>
      <c r="Q37" s="1783"/>
    </row>
    <row r="38" spans="1:33" s="444" customFormat="1" ht="15">
      <c r="A38" s="443" t="s">
        <v>19</v>
      </c>
      <c r="B38" s="1151"/>
      <c r="C38" s="1638"/>
      <c r="D38" s="1638"/>
      <c r="E38" s="1639">
        <f>SUM(E14:E37)</f>
        <v>1762.3999999999999</v>
      </c>
      <c r="F38" s="1638"/>
      <c r="G38" s="1638"/>
      <c r="H38" s="1638"/>
      <c r="I38" s="1639">
        <f>SUM(I14:I37)</f>
        <v>0</v>
      </c>
      <c r="J38" s="1638"/>
      <c r="K38" s="1638"/>
      <c r="L38" s="1638"/>
      <c r="M38" s="1639">
        <f>SUM(M14:M37)</f>
        <v>0</v>
      </c>
      <c r="N38" s="1638"/>
      <c r="O38" s="1638"/>
      <c r="P38" s="1638"/>
      <c r="Q38" s="1639">
        <f>SUM(Q14:Q37)</f>
        <v>0</v>
      </c>
    </row>
    <row r="39" spans="1:33" s="433" customFormat="1" ht="12.75" customHeight="1">
      <c r="A39" s="433" t="s">
        <v>20</v>
      </c>
      <c r="R39" s="970"/>
      <c r="S39" s="970"/>
      <c r="T39" s="970"/>
      <c r="U39" s="970"/>
      <c r="V39" s="970"/>
      <c r="W39" s="970"/>
      <c r="X39" s="970"/>
      <c r="Y39" s="970"/>
      <c r="Z39" s="970"/>
      <c r="AA39" s="970"/>
      <c r="AB39" s="970"/>
      <c r="AC39" s="970"/>
      <c r="AD39" s="970"/>
      <c r="AE39" s="970"/>
      <c r="AF39" s="970"/>
      <c r="AG39" s="970"/>
    </row>
    <row r="40" spans="1:33" s="433" customFormat="1" ht="12.75" customHeight="1">
      <c r="A40" s="433" t="s">
        <v>21</v>
      </c>
      <c r="R40" s="970"/>
      <c r="S40" s="970"/>
      <c r="T40" s="970"/>
      <c r="U40" s="970"/>
      <c r="V40" s="970"/>
      <c r="W40" s="970"/>
      <c r="X40" s="970"/>
      <c r="Y40" s="970"/>
      <c r="Z40" s="970"/>
      <c r="AA40" s="970"/>
      <c r="AB40" s="970"/>
      <c r="AC40" s="970"/>
      <c r="AD40" s="970"/>
      <c r="AE40" s="970"/>
      <c r="AF40" s="970"/>
      <c r="AG40" s="970"/>
    </row>
    <row r="41" spans="1:33">
      <c r="A41" s="433" t="s">
        <v>563</v>
      </c>
      <c r="K41" s="433"/>
      <c r="L41" s="433"/>
      <c r="M41" s="433"/>
      <c r="N41" s="433"/>
      <c r="O41" s="433"/>
      <c r="P41" s="433"/>
      <c r="Q41" s="433"/>
      <c r="R41" s="971"/>
      <c r="S41" s="971"/>
      <c r="T41" s="971"/>
      <c r="U41" s="971"/>
      <c r="V41" s="971"/>
      <c r="W41" s="971"/>
      <c r="X41" s="971"/>
      <c r="Y41" s="971"/>
      <c r="Z41" s="971"/>
      <c r="AA41" s="971"/>
      <c r="AB41" s="971"/>
      <c r="AC41" s="971"/>
      <c r="AD41" s="971"/>
      <c r="AE41" s="971"/>
      <c r="AF41" s="971"/>
      <c r="AG41" s="971"/>
    </row>
    <row r="42" spans="1:33">
      <c r="A42" s="433" t="s">
        <v>23</v>
      </c>
      <c r="R42" s="971"/>
      <c r="S42" s="971"/>
      <c r="T42" s="971"/>
      <c r="U42" s="971"/>
      <c r="V42" s="971"/>
      <c r="W42" s="971"/>
      <c r="X42" s="971"/>
      <c r="Y42" s="971"/>
      <c r="Z42" s="971"/>
      <c r="AA42" s="971"/>
      <c r="AB42" s="971"/>
      <c r="AC42" s="971"/>
      <c r="AD42" s="971"/>
      <c r="AE42" s="971"/>
      <c r="AF42" s="971"/>
      <c r="AG42" s="971"/>
    </row>
    <row r="43" spans="1:33">
      <c r="R43" s="971"/>
      <c r="S43" s="971"/>
      <c r="T43" s="971"/>
      <c r="U43" s="971"/>
      <c r="V43" s="971"/>
      <c r="W43" s="971"/>
      <c r="X43" s="971"/>
      <c r="Y43" s="971"/>
      <c r="Z43" s="971"/>
      <c r="AA43" s="971"/>
      <c r="AB43" s="971"/>
      <c r="AC43" s="971"/>
      <c r="AD43" s="971"/>
      <c r="AE43" s="971"/>
      <c r="AF43" s="971"/>
      <c r="AG43" s="971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>
      <c r="B1" s="2731" t="s">
        <v>405</v>
      </c>
      <c r="C1" s="2087"/>
      <c r="D1" s="2087"/>
      <c r="E1" s="2087"/>
      <c r="F1" s="2087"/>
      <c r="J1" s="799" t="s">
        <v>171</v>
      </c>
      <c r="N1" s="2726" t="s">
        <v>99</v>
      </c>
      <c r="O1" s="2726"/>
      <c r="P1" s="2726"/>
      <c r="Q1" s="2726"/>
      <c r="R1" s="968"/>
      <c r="S1" s="968"/>
      <c r="T1" s="968"/>
      <c r="U1" s="968"/>
      <c r="V1" s="968"/>
      <c r="W1" s="968"/>
      <c r="X1" s="968"/>
      <c r="Y1" s="968"/>
      <c r="Z1" s="968"/>
      <c r="AA1" s="968"/>
      <c r="AB1" s="968"/>
      <c r="AC1" s="968"/>
      <c r="AD1" s="968"/>
      <c r="AE1" s="968"/>
      <c r="AF1" s="968"/>
      <c r="AG1" s="968"/>
    </row>
    <row r="2" spans="1:33" s="446" customFormat="1" ht="10.5" customHeight="1">
      <c r="B2" s="2727" t="s">
        <v>1</v>
      </c>
      <c r="C2" s="2094"/>
      <c r="D2" s="2094"/>
      <c r="E2" s="2094"/>
      <c r="F2" s="2094"/>
      <c r="N2" s="2727" t="s">
        <v>2</v>
      </c>
      <c r="O2" s="2728"/>
      <c r="P2" s="2728"/>
      <c r="Q2" s="2728"/>
      <c r="R2" s="968"/>
      <c r="S2" s="968"/>
      <c r="T2" s="968"/>
      <c r="U2" s="968"/>
      <c r="V2" s="968"/>
      <c r="W2" s="968"/>
      <c r="X2" s="968"/>
      <c r="Y2" s="968"/>
      <c r="Z2" s="968"/>
      <c r="AA2" s="968"/>
      <c r="AB2" s="968"/>
      <c r="AC2" s="968"/>
      <c r="AD2" s="968"/>
      <c r="AE2" s="968"/>
      <c r="AF2" s="968"/>
      <c r="AG2" s="968"/>
    </row>
    <row r="3" spans="1:33" s="446" customFormat="1" ht="13.5" customHeight="1">
      <c r="N3" s="446" t="s">
        <v>3</v>
      </c>
      <c r="R3" s="968"/>
      <c r="S3" s="968"/>
      <c r="T3" s="968"/>
      <c r="U3" s="968"/>
      <c r="V3" s="968"/>
      <c r="W3" s="968"/>
      <c r="X3" s="968"/>
      <c r="Y3" s="968"/>
      <c r="Z3" s="968"/>
      <c r="AA3" s="968"/>
      <c r="AB3" s="968"/>
      <c r="AC3" s="968"/>
      <c r="AD3" s="968"/>
      <c r="AE3" s="968"/>
      <c r="AF3" s="968"/>
      <c r="AG3" s="968"/>
    </row>
    <row r="4" spans="1:33" s="446" customFormat="1" ht="15" customHeight="1">
      <c r="B4" s="2730" t="s">
        <v>4</v>
      </c>
      <c r="C4" s="2087"/>
      <c r="D4" s="448"/>
      <c r="E4" s="968"/>
      <c r="F4" s="968"/>
      <c r="G4" s="968"/>
      <c r="H4" s="968"/>
      <c r="I4" s="906" t="s">
        <v>5</v>
      </c>
      <c r="J4" s="447"/>
      <c r="K4" s="447"/>
      <c r="L4" s="447"/>
      <c r="O4" s="449" t="s">
        <v>103</v>
      </c>
      <c r="R4" s="968"/>
      <c r="S4" s="968"/>
      <c r="T4" s="968"/>
      <c r="U4" s="968"/>
      <c r="V4" s="968"/>
      <c r="W4" s="968"/>
      <c r="X4" s="968"/>
      <c r="Y4" s="968"/>
      <c r="Z4" s="968"/>
      <c r="AA4" s="968"/>
      <c r="AB4" s="968"/>
      <c r="AC4" s="968"/>
      <c r="AD4" s="968"/>
      <c r="AE4" s="968"/>
      <c r="AF4" s="968"/>
      <c r="AG4" s="968"/>
    </row>
    <row r="5" spans="1:33" s="446" customFormat="1" ht="9.75" customHeight="1">
      <c r="B5" s="2729" t="s">
        <v>7</v>
      </c>
      <c r="C5" s="2085"/>
      <c r="D5" s="447"/>
      <c r="E5" s="447"/>
      <c r="R5" s="968"/>
      <c r="S5" s="968"/>
      <c r="T5" s="968"/>
      <c r="U5" s="968"/>
      <c r="V5" s="968"/>
      <c r="W5" s="968"/>
      <c r="X5" s="968"/>
      <c r="Y5" s="968"/>
      <c r="Z5" s="968"/>
      <c r="AA5" s="968"/>
      <c r="AB5" s="968"/>
      <c r="AC5" s="968"/>
      <c r="AD5" s="968"/>
      <c r="AE5" s="968"/>
      <c r="AF5" s="968"/>
      <c r="AG5" s="968"/>
    </row>
    <row r="6" spans="1:33" s="446" customFormat="1" ht="12" customHeight="1">
      <c r="A6" s="2737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68"/>
      <c r="S6" s="968"/>
      <c r="T6" s="968"/>
      <c r="U6" s="968"/>
      <c r="V6" s="968"/>
      <c r="W6" s="968"/>
      <c r="X6" s="968"/>
      <c r="Y6" s="968"/>
      <c r="Z6" s="968"/>
      <c r="AA6" s="968"/>
      <c r="AB6" s="968"/>
      <c r="AC6" s="968"/>
      <c r="AD6" s="968"/>
      <c r="AE6" s="968"/>
      <c r="AF6" s="968"/>
      <c r="AG6" s="968"/>
    </row>
    <row r="7" spans="1:33" s="446" customFormat="1" ht="15.75">
      <c r="A7" s="2738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68"/>
      <c r="S7" s="968"/>
      <c r="T7" s="968"/>
      <c r="U7" s="968"/>
      <c r="V7" s="968"/>
      <c r="W7" s="968"/>
      <c r="X7" s="968"/>
      <c r="Y7" s="968"/>
      <c r="Z7" s="968"/>
      <c r="AA7" s="968"/>
      <c r="AB7" s="968"/>
      <c r="AC7" s="968"/>
      <c r="AD7" s="968"/>
      <c r="AE7" s="968"/>
      <c r="AF7" s="968"/>
      <c r="AG7" s="968"/>
    </row>
    <row r="8" spans="1:33" s="446" customFormat="1" ht="9" customHeight="1">
      <c r="A8" s="1255">
        <v>1515</v>
      </c>
      <c r="B8" s="1255">
        <v>1517</v>
      </c>
      <c r="R8" s="968"/>
      <c r="S8" s="968"/>
      <c r="T8" s="968"/>
      <c r="U8" s="968"/>
      <c r="V8" s="968"/>
      <c r="W8" s="968"/>
      <c r="X8" s="968"/>
      <c r="Y8" s="968"/>
      <c r="Z8" s="968"/>
      <c r="AA8" s="968"/>
      <c r="AB8" s="968"/>
      <c r="AC8" s="968"/>
      <c r="AD8" s="968"/>
      <c r="AE8" s="968"/>
      <c r="AF8" s="968"/>
      <c r="AG8" s="968"/>
    </row>
    <row r="9" spans="1:33" s="446" customFormat="1">
      <c r="A9" s="2734" t="s">
        <v>9</v>
      </c>
      <c r="B9" s="2739" t="s">
        <v>10</v>
      </c>
      <c r="C9" s="2740"/>
      <c r="D9" s="2740"/>
      <c r="E9" s="2740"/>
      <c r="F9" s="2740"/>
      <c r="G9" s="2740"/>
      <c r="H9" s="2740"/>
      <c r="I9" s="2741"/>
      <c r="J9" s="2739" t="s">
        <v>11</v>
      </c>
      <c r="K9" s="2740"/>
      <c r="L9" s="2740"/>
      <c r="M9" s="2740"/>
      <c r="N9" s="2740"/>
      <c r="O9" s="2740"/>
      <c r="P9" s="2740"/>
      <c r="Q9" s="2741"/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</row>
    <row r="10" spans="1:33" s="446" customFormat="1">
      <c r="A10" s="2735"/>
      <c r="B10" s="2732" t="s">
        <v>104</v>
      </c>
      <c r="C10" s="2733"/>
      <c r="D10" s="2733"/>
      <c r="E10" s="2742"/>
      <c r="F10" s="2732" t="s">
        <v>105</v>
      </c>
      <c r="G10" s="2101"/>
      <c r="H10" s="2101"/>
      <c r="I10" s="2102"/>
      <c r="J10" s="2732" t="s">
        <v>104</v>
      </c>
      <c r="K10" s="2733"/>
      <c r="L10" s="2733"/>
      <c r="M10" s="2742"/>
      <c r="N10" s="2732" t="s">
        <v>105</v>
      </c>
      <c r="O10" s="2733"/>
      <c r="P10" s="2733"/>
      <c r="Q10" s="2742"/>
      <c r="R10" s="968"/>
      <c r="S10" s="968"/>
      <c r="T10" s="968"/>
      <c r="U10" s="968"/>
      <c r="V10" s="968"/>
      <c r="W10" s="968"/>
      <c r="X10" s="968"/>
      <c r="Y10" s="968"/>
      <c r="Z10" s="968"/>
      <c r="AA10" s="968"/>
      <c r="AB10" s="968"/>
      <c r="AC10" s="968"/>
      <c r="AD10" s="968"/>
      <c r="AE10" s="968"/>
      <c r="AF10" s="968"/>
      <c r="AG10" s="968"/>
    </row>
    <row r="11" spans="1:33" s="446" customFormat="1">
      <c r="A11" s="2735"/>
      <c r="B11" s="2732" t="s">
        <v>14</v>
      </c>
      <c r="C11" s="2733"/>
      <c r="E11" s="451">
        <v>12000</v>
      </c>
      <c r="F11" s="2732" t="s">
        <v>14</v>
      </c>
      <c r="G11" s="2733"/>
      <c r="H11" s="450"/>
      <c r="I11" s="451">
        <v>12000</v>
      </c>
      <c r="J11" s="2732" t="s">
        <v>14</v>
      </c>
      <c r="K11" s="2733"/>
      <c r="L11" s="450"/>
      <c r="M11" s="451">
        <f>E11</f>
        <v>12000</v>
      </c>
      <c r="N11" s="2732" t="s">
        <v>14</v>
      </c>
      <c r="O11" s="2733"/>
      <c r="P11" s="450"/>
      <c r="Q11" s="451">
        <f>I11</f>
        <v>12000</v>
      </c>
      <c r="R11" s="968"/>
      <c r="S11" s="968"/>
      <c r="T11" s="968"/>
      <c r="U11" s="968"/>
      <c r="V11" s="968"/>
      <c r="W11" s="968"/>
      <c r="X11" s="968"/>
      <c r="Y11" s="968"/>
      <c r="Z11" s="968"/>
      <c r="AA11" s="968"/>
      <c r="AB11" s="968"/>
      <c r="AC11" s="968"/>
      <c r="AD11" s="968"/>
      <c r="AE11" s="968"/>
      <c r="AF11" s="968"/>
      <c r="AG11" s="968"/>
    </row>
    <row r="12" spans="1:33" s="453" customFormat="1" ht="35.25" customHeight="1">
      <c r="A12" s="2736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>
      <c r="A14" s="456">
        <v>0</v>
      </c>
      <c r="B14" s="1117"/>
      <c r="C14" s="1640"/>
      <c r="D14" s="1640"/>
      <c r="E14" s="1783">
        <v>1188</v>
      </c>
      <c r="F14" s="1606"/>
      <c r="G14" s="1640"/>
      <c r="H14" s="1640"/>
      <c r="I14" s="1783">
        <v>855</v>
      </c>
      <c r="J14" s="1606"/>
      <c r="K14" s="1640"/>
      <c r="L14" s="1640"/>
      <c r="M14" s="1783">
        <v>44</v>
      </c>
      <c r="N14" s="1606"/>
      <c r="O14" s="1640"/>
      <c r="P14" s="1640"/>
      <c r="Q14" s="1783">
        <v>62</v>
      </c>
    </row>
    <row r="15" spans="1:33" s="1383" customFormat="1" ht="15">
      <c r="A15" s="1380">
        <v>1</v>
      </c>
      <c r="B15" s="1117"/>
      <c r="C15" s="1640"/>
      <c r="D15" s="1640"/>
      <c r="E15" s="1783">
        <v>1106</v>
      </c>
      <c r="F15" s="1606"/>
      <c r="G15" s="1640"/>
      <c r="H15" s="1640"/>
      <c r="I15" s="1783">
        <v>801</v>
      </c>
      <c r="J15" s="1606"/>
      <c r="K15" s="1640"/>
      <c r="L15" s="1640"/>
      <c r="M15" s="1783">
        <v>48</v>
      </c>
      <c r="N15" s="1606"/>
      <c r="O15" s="1640"/>
      <c r="P15" s="1640"/>
      <c r="Q15" s="1783">
        <v>65</v>
      </c>
    </row>
    <row r="16" spans="1:33" s="453" customFormat="1" ht="15">
      <c r="A16" s="456">
        <v>2</v>
      </c>
      <c r="B16" s="1117"/>
      <c r="C16" s="1640"/>
      <c r="D16" s="1640"/>
      <c r="E16" s="1783">
        <v>1066</v>
      </c>
      <c r="F16" s="1606"/>
      <c r="G16" s="1640"/>
      <c r="H16" s="1640"/>
      <c r="I16" s="1783">
        <v>780</v>
      </c>
      <c r="J16" s="1606"/>
      <c r="K16" s="1640"/>
      <c r="L16" s="1640"/>
      <c r="M16" s="1783">
        <v>33</v>
      </c>
      <c r="N16" s="1606"/>
      <c r="O16" s="1640"/>
      <c r="P16" s="1640"/>
      <c r="Q16" s="1783">
        <v>55</v>
      </c>
    </row>
    <row r="17" spans="1:17" s="453" customFormat="1" ht="15">
      <c r="A17" s="456">
        <v>3</v>
      </c>
      <c r="B17" s="1117"/>
      <c r="C17" s="1640"/>
      <c r="D17" s="1640"/>
      <c r="E17" s="1783">
        <v>1046</v>
      </c>
      <c r="F17" s="1606"/>
      <c r="G17" s="1640"/>
      <c r="H17" s="1640"/>
      <c r="I17" s="1783">
        <v>768</v>
      </c>
      <c r="J17" s="1606"/>
      <c r="K17" s="1640"/>
      <c r="L17" s="1640"/>
      <c r="M17" s="1783">
        <v>29</v>
      </c>
      <c r="N17" s="1606"/>
      <c r="O17" s="1640"/>
      <c r="P17" s="1640"/>
      <c r="Q17" s="1783">
        <v>46</v>
      </c>
    </row>
    <row r="18" spans="1:17" s="453" customFormat="1" ht="15">
      <c r="A18" s="456">
        <v>4</v>
      </c>
      <c r="B18" s="1117"/>
      <c r="C18" s="1640"/>
      <c r="D18" s="1640"/>
      <c r="E18" s="1783">
        <v>1023</v>
      </c>
      <c r="F18" s="1606"/>
      <c r="G18" s="1640"/>
      <c r="H18" s="1640"/>
      <c r="I18" s="1783">
        <v>728</v>
      </c>
      <c r="J18" s="1606"/>
      <c r="K18" s="1640"/>
      <c r="L18" s="1640"/>
      <c r="M18" s="1783">
        <v>24</v>
      </c>
      <c r="N18" s="1606"/>
      <c r="O18" s="1640"/>
      <c r="P18" s="1640"/>
      <c r="Q18" s="1783">
        <v>26</v>
      </c>
    </row>
    <row r="19" spans="1:17" s="453" customFormat="1" ht="15">
      <c r="A19" s="456">
        <v>5</v>
      </c>
      <c r="B19" s="1117"/>
      <c r="C19" s="1640"/>
      <c r="D19" s="1640"/>
      <c r="E19" s="1783">
        <v>1142</v>
      </c>
      <c r="F19" s="1606"/>
      <c r="G19" s="1640"/>
      <c r="H19" s="1640"/>
      <c r="I19" s="1783">
        <v>763</v>
      </c>
      <c r="J19" s="1606"/>
      <c r="K19" s="1640"/>
      <c r="L19" s="1640"/>
      <c r="M19" s="1783">
        <v>19</v>
      </c>
      <c r="N19" s="1606"/>
      <c r="O19" s="1640"/>
      <c r="P19" s="1640"/>
      <c r="Q19" s="1783">
        <v>26</v>
      </c>
    </row>
    <row r="20" spans="1:17" s="453" customFormat="1" ht="15">
      <c r="A20" s="456">
        <v>6</v>
      </c>
      <c r="B20" s="1117"/>
      <c r="C20" s="1640"/>
      <c r="D20" s="1640"/>
      <c r="E20" s="1783">
        <v>1366</v>
      </c>
      <c r="F20" s="1606"/>
      <c r="G20" s="1640"/>
      <c r="H20" s="1640"/>
      <c r="I20" s="1783">
        <v>914</v>
      </c>
      <c r="J20" s="1606"/>
      <c r="K20" s="1640"/>
      <c r="L20" s="1640"/>
      <c r="M20" s="1783">
        <v>31</v>
      </c>
      <c r="N20" s="1606"/>
      <c r="O20" s="1640"/>
      <c r="P20" s="1640"/>
      <c r="Q20" s="1783">
        <v>34</v>
      </c>
    </row>
    <row r="21" spans="1:17" s="453" customFormat="1" ht="15">
      <c r="A21" s="456">
        <v>7</v>
      </c>
      <c r="B21" s="1117"/>
      <c r="C21" s="1640"/>
      <c r="D21" s="1640"/>
      <c r="E21" s="1783">
        <v>1504</v>
      </c>
      <c r="F21" s="1606"/>
      <c r="G21" s="1640"/>
      <c r="H21" s="1640"/>
      <c r="I21" s="1783">
        <v>1051</v>
      </c>
      <c r="J21" s="1606"/>
      <c r="K21" s="1640"/>
      <c r="L21" s="1640"/>
      <c r="M21" s="1783">
        <v>77</v>
      </c>
      <c r="N21" s="1606"/>
      <c r="O21" s="1640"/>
      <c r="P21" s="1640"/>
      <c r="Q21" s="1783">
        <v>50</v>
      </c>
    </row>
    <row r="22" spans="1:17" s="453" customFormat="1" ht="15">
      <c r="A22" s="456">
        <v>8</v>
      </c>
      <c r="B22" s="1117"/>
      <c r="C22" s="1640"/>
      <c r="D22" s="1640"/>
      <c r="E22" s="1783">
        <v>1608</v>
      </c>
      <c r="F22" s="1606"/>
      <c r="G22" s="1640"/>
      <c r="H22" s="1640"/>
      <c r="I22" s="1783">
        <v>1107</v>
      </c>
      <c r="J22" s="1606"/>
      <c r="K22" s="1640"/>
      <c r="L22" s="1640"/>
      <c r="M22" s="1783">
        <v>120</v>
      </c>
      <c r="N22" s="1606"/>
      <c r="O22" s="1640"/>
      <c r="P22" s="1640"/>
      <c r="Q22" s="1783">
        <v>34</v>
      </c>
    </row>
    <row r="23" spans="1:17" s="453" customFormat="1" ht="15">
      <c r="A23" s="456">
        <v>9</v>
      </c>
      <c r="B23" s="1117"/>
      <c r="C23" s="1640"/>
      <c r="D23" s="1640"/>
      <c r="E23" s="1783">
        <v>1635</v>
      </c>
      <c r="F23" s="1606"/>
      <c r="G23" s="1640"/>
      <c r="H23" s="1640"/>
      <c r="I23" s="1783">
        <v>1142</v>
      </c>
      <c r="J23" s="1606"/>
      <c r="K23" s="1640"/>
      <c r="L23" s="1640"/>
      <c r="M23" s="1783">
        <v>115</v>
      </c>
      <c r="N23" s="1606"/>
      <c r="O23" s="1640"/>
      <c r="P23" s="1640"/>
      <c r="Q23" s="1783">
        <v>46</v>
      </c>
    </row>
    <row r="24" spans="1:17" s="453" customFormat="1" ht="15">
      <c r="A24" s="456">
        <v>10</v>
      </c>
      <c r="B24" s="1117"/>
      <c r="C24" s="1640"/>
      <c r="D24" s="1640"/>
      <c r="E24" s="1783">
        <v>1675</v>
      </c>
      <c r="F24" s="1606"/>
      <c r="G24" s="1640"/>
      <c r="H24" s="1640"/>
      <c r="I24" s="1783">
        <v>1219</v>
      </c>
      <c r="J24" s="1606"/>
      <c r="K24" s="1640"/>
      <c r="L24" s="1640"/>
      <c r="M24" s="1783">
        <v>120</v>
      </c>
      <c r="N24" s="1606"/>
      <c r="O24" s="1640"/>
      <c r="P24" s="1640"/>
      <c r="Q24" s="1783">
        <v>57</v>
      </c>
    </row>
    <row r="25" spans="1:17" s="453" customFormat="1" ht="15">
      <c r="A25" s="456">
        <v>11</v>
      </c>
      <c r="B25" s="1117"/>
      <c r="C25" s="1640"/>
      <c r="D25" s="1640"/>
      <c r="E25" s="1783">
        <v>1644</v>
      </c>
      <c r="F25" s="1606"/>
      <c r="G25" s="1640"/>
      <c r="H25" s="1640"/>
      <c r="I25" s="1783">
        <v>1265</v>
      </c>
      <c r="J25" s="1606"/>
      <c r="K25" s="1640"/>
      <c r="L25" s="1640"/>
      <c r="M25" s="1783">
        <v>99</v>
      </c>
      <c r="N25" s="1606"/>
      <c r="O25" s="1640"/>
      <c r="P25" s="1640"/>
      <c r="Q25" s="1783">
        <v>55</v>
      </c>
    </row>
    <row r="26" spans="1:17" s="453" customFormat="1" ht="15">
      <c r="A26" s="456">
        <v>12</v>
      </c>
      <c r="B26" s="1117"/>
      <c r="C26" s="1640"/>
      <c r="D26" s="1640"/>
      <c r="E26" s="1783">
        <v>1646</v>
      </c>
      <c r="F26" s="1606"/>
      <c r="G26" s="1640"/>
      <c r="H26" s="1640"/>
      <c r="I26" s="1783">
        <v>972</v>
      </c>
      <c r="J26" s="1606"/>
      <c r="K26" s="1640"/>
      <c r="L26" s="1640"/>
      <c r="M26" s="1783">
        <v>110</v>
      </c>
      <c r="N26" s="1606"/>
      <c r="O26" s="1640"/>
      <c r="P26" s="1640"/>
      <c r="Q26" s="1783">
        <v>60</v>
      </c>
    </row>
    <row r="27" spans="1:17" s="453" customFormat="1" ht="15">
      <c r="A27" s="456">
        <v>13</v>
      </c>
      <c r="B27" s="1117"/>
      <c r="C27" s="1640"/>
      <c r="D27" s="1640"/>
      <c r="E27" s="1783">
        <v>1630</v>
      </c>
      <c r="F27" s="1606"/>
      <c r="G27" s="1640"/>
      <c r="H27" s="1640"/>
      <c r="I27" s="1783">
        <v>807</v>
      </c>
      <c r="J27" s="1606"/>
      <c r="K27" s="1640"/>
      <c r="L27" s="1640"/>
      <c r="M27" s="1783">
        <v>144</v>
      </c>
      <c r="N27" s="1606"/>
      <c r="O27" s="1640"/>
      <c r="P27" s="1640"/>
      <c r="Q27" s="1783">
        <v>53</v>
      </c>
    </row>
    <row r="28" spans="1:17" s="453" customFormat="1" ht="15">
      <c r="A28" s="456">
        <v>14</v>
      </c>
      <c r="B28" s="1117"/>
      <c r="C28" s="1640"/>
      <c r="D28" s="1640"/>
      <c r="E28" s="1783">
        <v>1591</v>
      </c>
      <c r="F28" s="1606"/>
      <c r="G28" s="1640"/>
      <c r="H28" s="1640"/>
      <c r="I28" s="1783">
        <v>808</v>
      </c>
      <c r="J28" s="1606"/>
      <c r="K28" s="1640"/>
      <c r="L28" s="1640"/>
      <c r="M28" s="1783">
        <v>142</v>
      </c>
      <c r="N28" s="1606"/>
      <c r="O28" s="1640"/>
      <c r="P28" s="1640"/>
      <c r="Q28" s="1783">
        <v>43</v>
      </c>
    </row>
    <row r="29" spans="1:17" s="453" customFormat="1" ht="15">
      <c r="A29" s="456">
        <v>15</v>
      </c>
      <c r="B29" s="1117"/>
      <c r="C29" s="1640"/>
      <c r="D29" s="1640"/>
      <c r="E29" s="1783">
        <v>1711</v>
      </c>
      <c r="F29" s="1606"/>
      <c r="G29" s="1640"/>
      <c r="H29" s="1640"/>
      <c r="I29" s="1783">
        <v>850</v>
      </c>
      <c r="J29" s="1606"/>
      <c r="K29" s="1640"/>
      <c r="L29" s="1640"/>
      <c r="M29" s="1783">
        <v>110</v>
      </c>
      <c r="N29" s="1606"/>
      <c r="O29" s="1640"/>
      <c r="P29" s="1640"/>
      <c r="Q29" s="1783">
        <v>34</v>
      </c>
    </row>
    <row r="30" spans="1:17" s="453" customFormat="1" ht="15">
      <c r="A30" s="456">
        <v>16</v>
      </c>
      <c r="B30" s="1117"/>
      <c r="C30" s="1640"/>
      <c r="D30" s="1640"/>
      <c r="E30" s="1783">
        <v>1846</v>
      </c>
      <c r="F30" s="1606"/>
      <c r="G30" s="1640"/>
      <c r="H30" s="1640"/>
      <c r="I30" s="1783">
        <v>917</v>
      </c>
      <c r="J30" s="1606"/>
      <c r="K30" s="1640"/>
      <c r="L30" s="1640"/>
      <c r="M30" s="1783">
        <v>96</v>
      </c>
      <c r="N30" s="1606"/>
      <c r="O30" s="1640"/>
      <c r="P30" s="1640"/>
      <c r="Q30" s="1783">
        <v>41</v>
      </c>
    </row>
    <row r="31" spans="1:17" s="457" customFormat="1" ht="15">
      <c r="A31" s="456">
        <v>17</v>
      </c>
      <c r="B31" s="1117"/>
      <c r="C31" s="1640"/>
      <c r="D31" s="1640"/>
      <c r="E31" s="1783">
        <v>1886</v>
      </c>
      <c r="F31" s="1606"/>
      <c r="G31" s="1640"/>
      <c r="H31" s="1640"/>
      <c r="I31" s="1783">
        <v>957</v>
      </c>
      <c r="J31" s="1606"/>
      <c r="K31" s="1640"/>
      <c r="L31" s="1640"/>
      <c r="M31" s="1783">
        <v>91</v>
      </c>
      <c r="N31" s="1606"/>
      <c r="O31" s="1640"/>
      <c r="P31" s="1640"/>
      <c r="Q31" s="1783">
        <v>67</v>
      </c>
    </row>
    <row r="32" spans="1:17" s="457" customFormat="1" ht="15">
      <c r="A32" s="456">
        <v>18</v>
      </c>
      <c r="B32" s="1117"/>
      <c r="C32" s="1640"/>
      <c r="D32" s="1640"/>
      <c r="E32" s="1783">
        <v>1966</v>
      </c>
      <c r="F32" s="1606"/>
      <c r="G32" s="1640"/>
      <c r="H32" s="1640"/>
      <c r="I32" s="1783">
        <v>1023</v>
      </c>
      <c r="J32" s="1606"/>
      <c r="K32" s="1640"/>
      <c r="L32" s="1640"/>
      <c r="M32" s="1783">
        <v>101</v>
      </c>
      <c r="N32" s="1606"/>
      <c r="O32" s="1640"/>
      <c r="P32" s="1640"/>
      <c r="Q32" s="1783">
        <v>72</v>
      </c>
    </row>
    <row r="33" spans="1:33" s="457" customFormat="1" ht="15">
      <c r="A33" s="456">
        <v>19</v>
      </c>
      <c r="B33" s="1117"/>
      <c r="C33" s="1640"/>
      <c r="D33" s="1640"/>
      <c r="E33" s="1783">
        <v>1956</v>
      </c>
      <c r="F33" s="1606"/>
      <c r="G33" s="1640"/>
      <c r="H33" s="1640"/>
      <c r="I33" s="1783">
        <v>1037</v>
      </c>
      <c r="J33" s="1606"/>
      <c r="K33" s="1640"/>
      <c r="L33" s="1640"/>
      <c r="M33" s="1783">
        <v>89</v>
      </c>
      <c r="N33" s="1606"/>
      <c r="O33" s="1640"/>
      <c r="P33" s="1640"/>
      <c r="Q33" s="1783">
        <v>74</v>
      </c>
    </row>
    <row r="34" spans="1:33" s="457" customFormat="1" ht="15">
      <c r="A34" s="456">
        <v>20</v>
      </c>
      <c r="B34" s="1117"/>
      <c r="C34" s="1640"/>
      <c r="D34" s="1640"/>
      <c r="E34" s="1783">
        <v>1939</v>
      </c>
      <c r="F34" s="1606"/>
      <c r="G34" s="1640"/>
      <c r="H34" s="1640"/>
      <c r="I34" s="1783">
        <v>1005</v>
      </c>
      <c r="J34" s="1606"/>
      <c r="K34" s="1640"/>
      <c r="L34" s="1640"/>
      <c r="M34" s="1783">
        <v>84</v>
      </c>
      <c r="N34" s="1606"/>
      <c r="O34" s="1640"/>
      <c r="P34" s="1640"/>
      <c r="Q34" s="1783">
        <v>80</v>
      </c>
    </row>
    <row r="35" spans="1:33" s="457" customFormat="1" ht="15">
      <c r="A35" s="456">
        <v>21</v>
      </c>
      <c r="B35" s="1117"/>
      <c r="C35" s="1640"/>
      <c r="D35" s="1640"/>
      <c r="E35" s="1783">
        <v>1774</v>
      </c>
      <c r="F35" s="1606"/>
      <c r="G35" s="1640"/>
      <c r="H35" s="1640"/>
      <c r="I35" s="1783">
        <v>989</v>
      </c>
      <c r="J35" s="1606"/>
      <c r="K35" s="1640"/>
      <c r="L35" s="1640"/>
      <c r="M35" s="1783">
        <v>72</v>
      </c>
      <c r="N35" s="1606"/>
      <c r="O35" s="1640"/>
      <c r="P35" s="1640"/>
      <c r="Q35" s="1783">
        <v>79</v>
      </c>
    </row>
    <row r="36" spans="1:33" s="457" customFormat="1" ht="15">
      <c r="A36" s="456">
        <v>22</v>
      </c>
      <c r="B36" s="1117"/>
      <c r="C36" s="1640"/>
      <c r="D36" s="1640"/>
      <c r="E36" s="1783">
        <v>1433</v>
      </c>
      <c r="F36" s="1606"/>
      <c r="G36" s="1640"/>
      <c r="H36" s="1640"/>
      <c r="I36" s="1783">
        <v>996</v>
      </c>
      <c r="J36" s="1606"/>
      <c r="K36" s="1640"/>
      <c r="L36" s="1640"/>
      <c r="M36" s="1783">
        <v>84</v>
      </c>
      <c r="N36" s="1606"/>
      <c r="O36" s="1640"/>
      <c r="P36" s="1640"/>
      <c r="Q36" s="1783">
        <v>79</v>
      </c>
    </row>
    <row r="37" spans="1:33" s="457" customFormat="1" ht="15">
      <c r="A37" s="456">
        <v>23</v>
      </c>
      <c r="B37" s="1117"/>
      <c r="C37" s="1640"/>
      <c r="D37" s="1640"/>
      <c r="E37" s="1783">
        <v>1185</v>
      </c>
      <c r="F37" s="1606"/>
      <c r="G37" s="1640"/>
      <c r="H37" s="1640"/>
      <c r="I37" s="1783">
        <v>830</v>
      </c>
      <c r="J37" s="1606"/>
      <c r="K37" s="1640"/>
      <c r="L37" s="1640"/>
      <c r="M37" s="1783">
        <v>65</v>
      </c>
      <c r="N37" s="1606"/>
      <c r="O37" s="1640"/>
      <c r="P37" s="1640"/>
      <c r="Q37" s="1783">
        <v>70</v>
      </c>
    </row>
    <row r="38" spans="1:33" s="457" customFormat="1" ht="15">
      <c r="A38" s="456" t="s">
        <v>19</v>
      </c>
      <c r="B38" s="1149"/>
      <c r="C38" s="1641"/>
      <c r="D38" s="1641"/>
      <c r="E38" s="1642">
        <f>SUM(E14:E37)</f>
        <v>36566</v>
      </c>
      <c r="F38" s="1641"/>
      <c r="G38" s="1641"/>
      <c r="H38" s="1641"/>
      <c r="I38" s="1642">
        <f>SUM(I14:I37)</f>
        <v>22584</v>
      </c>
      <c r="J38" s="1641"/>
      <c r="K38" s="1641"/>
      <c r="L38" s="1641"/>
      <c r="M38" s="1642">
        <f>SUM(M14:M37)</f>
        <v>1947</v>
      </c>
      <c r="N38" s="1641"/>
      <c r="O38" s="1641"/>
      <c r="P38" s="1641"/>
      <c r="Q38" s="1642">
        <f>SUM(Q14:Q37)</f>
        <v>1308</v>
      </c>
    </row>
    <row r="39" spans="1:33" s="446" customFormat="1" ht="12.75" customHeight="1">
      <c r="A39" s="446" t="s">
        <v>20</v>
      </c>
      <c r="R39" s="968"/>
      <c r="S39" s="968"/>
      <c r="T39" s="968"/>
      <c r="U39" s="968"/>
      <c r="V39" s="968"/>
      <c r="W39" s="968"/>
      <c r="X39" s="968"/>
      <c r="Y39" s="968"/>
      <c r="Z39" s="968"/>
      <c r="AA39" s="968"/>
      <c r="AB39" s="968"/>
      <c r="AC39" s="968"/>
      <c r="AD39" s="968"/>
      <c r="AE39" s="968"/>
      <c r="AF39" s="968"/>
      <c r="AG39" s="968"/>
    </row>
    <row r="40" spans="1:33" s="446" customFormat="1" ht="12.75" customHeight="1">
      <c r="A40" s="446" t="s">
        <v>21</v>
      </c>
      <c r="R40" s="968"/>
      <c r="S40" s="968"/>
      <c r="T40" s="968"/>
      <c r="U40" s="968"/>
      <c r="V40" s="968"/>
      <c r="W40" s="968"/>
      <c r="X40" s="968"/>
      <c r="Y40" s="968"/>
      <c r="Z40" s="968"/>
      <c r="AA40" s="968"/>
      <c r="AB40" s="968"/>
      <c r="AC40" s="968"/>
      <c r="AD40" s="968"/>
      <c r="AE40" s="968"/>
      <c r="AF40" s="968"/>
      <c r="AG40" s="968"/>
    </row>
    <row r="41" spans="1:33">
      <c r="A41" s="446" t="s">
        <v>563</v>
      </c>
      <c r="K41" s="446"/>
      <c r="L41" s="446"/>
      <c r="M41" s="446"/>
      <c r="N41" s="446"/>
      <c r="O41" s="446"/>
      <c r="P41" s="446"/>
      <c r="Q41" s="446"/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>
      <c r="A42" s="446" t="s">
        <v>23</v>
      </c>
      <c r="R42" s="969"/>
      <c r="S42" s="969"/>
      <c r="T42" s="969"/>
      <c r="U42" s="969"/>
      <c r="V42" s="969"/>
      <c r="W42" s="969"/>
      <c r="X42" s="969"/>
      <c r="Y42" s="969"/>
      <c r="Z42" s="969"/>
      <c r="AA42" s="969"/>
      <c r="AB42" s="969"/>
      <c r="AC42" s="969"/>
      <c r="AD42" s="969"/>
      <c r="AE42" s="969"/>
      <c r="AF42" s="969"/>
      <c r="AG42" s="969"/>
    </row>
    <row r="43" spans="1:33">
      <c r="R43" s="969"/>
      <c r="S43" s="969"/>
      <c r="T43" s="969"/>
      <c r="U43" s="969"/>
      <c r="V43" s="969"/>
      <c r="W43" s="969"/>
      <c r="X43" s="969"/>
      <c r="Y43" s="969"/>
      <c r="Z43" s="969"/>
      <c r="AA43" s="969"/>
      <c r="AB43" s="969"/>
      <c r="AC43" s="969"/>
      <c r="AD43" s="969"/>
      <c r="AE43" s="969"/>
      <c r="AF43" s="969"/>
      <c r="AG43" s="969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>
      <c r="B1" s="2731" t="s">
        <v>405</v>
      </c>
      <c r="C1" s="2087"/>
      <c r="D1" s="2087"/>
      <c r="E1" s="2087"/>
      <c r="F1" s="2087"/>
      <c r="J1" s="799" t="s">
        <v>171</v>
      </c>
      <c r="N1" s="2726" t="s">
        <v>99</v>
      </c>
      <c r="O1" s="2726"/>
      <c r="P1" s="2726"/>
      <c r="Q1" s="2726"/>
      <c r="R1" s="968"/>
      <c r="S1" s="968"/>
      <c r="T1" s="968"/>
      <c r="U1" s="968"/>
      <c r="V1" s="968"/>
      <c r="W1" s="968"/>
      <c r="X1" s="968"/>
      <c r="Y1" s="968"/>
      <c r="Z1" s="968"/>
      <c r="AA1" s="968"/>
      <c r="AB1" s="968"/>
      <c r="AC1" s="968"/>
      <c r="AD1" s="968"/>
      <c r="AE1" s="968"/>
      <c r="AF1" s="968"/>
      <c r="AG1" s="968"/>
    </row>
    <row r="2" spans="1:33" s="446" customFormat="1" ht="10.5" customHeight="1">
      <c r="B2" s="2727" t="s">
        <v>1</v>
      </c>
      <c r="C2" s="2094"/>
      <c r="D2" s="2094"/>
      <c r="E2" s="2094"/>
      <c r="F2" s="2094"/>
      <c r="N2" s="2727" t="s">
        <v>2</v>
      </c>
      <c r="O2" s="2728"/>
      <c r="P2" s="2728"/>
      <c r="Q2" s="2728"/>
      <c r="R2" s="968"/>
      <c r="S2" s="968"/>
      <c r="T2" s="968"/>
      <c r="U2" s="968"/>
      <c r="V2" s="968"/>
      <c r="W2" s="968"/>
      <c r="X2" s="968"/>
      <c r="Y2" s="968"/>
      <c r="Z2" s="968"/>
      <c r="AA2" s="968"/>
      <c r="AB2" s="968"/>
      <c r="AC2" s="968"/>
      <c r="AD2" s="968"/>
      <c r="AE2" s="968"/>
      <c r="AF2" s="968"/>
      <c r="AG2" s="968"/>
    </row>
    <row r="3" spans="1:33" s="446" customFormat="1" ht="13.5" customHeight="1">
      <c r="N3" s="446" t="s">
        <v>3</v>
      </c>
      <c r="O3" s="446" t="s">
        <v>600</v>
      </c>
      <c r="R3" s="968"/>
      <c r="S3" s="968"/>
      <c r="T3" s="968"/>
      <c r="U3" s="968"/>
      <c r="V3" s="968"/>
      <c r="W3" s="968"/>
      <c r="X3" s="968"/>
      <c r="Y3" s="968"/>
      <c r="Z3" s="968"/>
      <c r="AA3" s="968"/>
      <c r="AB3" s="968"/>
      <c r="AC3" s="968"/>
      <c r="AD3" s="968"/>
      <c r="AE3" s="968"/>
      <c r="AF3" s="968"/>
      <c r="AG3" s="968"/>
    </row>
    <row r="4" spans="1:33" s="446" customFormat="1" ht="15" customHeight="1">
      <c r="B4" s="2730" t="s">
        <v>4</v>
      </c>
      <c r="C4" s="2087"/>
      <c r="D4" s="448"/>
      <c r="E4" s="968"/>
      <c r="F4" s="968"/>
      <c r="G4" s="968"/>
      <c r="H4" s="968"/>
      <c r="I4" s="906" t="s">
        <v>5</v>
      </c>
      <c r="J4" s="447"/>
      <c r="K4" s="447"/>
      <c r="L4" s="447"/>
      <c r="O4" s="449" t="s">
        <v>536</v>
      </c>
      <c r="R4" s="968"/>
      <c r="S4" s="968"/>
      <c r="T4" s="968"/>
      <c r="U4" s="968"/>
      <c r="V4" s="968"/>
      <c r="W4" s="968"/>
      <c r="X4" s="968"/>
      <c r="Y4" s="968"/>
      <c r="Z4" s="968"/>
      <c r="AA4" s="968"/>
      <c r="AB4" s="968"/>
      <c r="AC4" s="968"/>
      <c r="AD4" s="968"/>
      <c r="AE4" s="968"/>
      <c r="AF4" s="968"/>
      <c r="AG4" s="968"/>
    </row>
    <row r="5" spans="1:33" s="446" customFormat="1" ht="9.75" customHeight="1">
      <c r="B5" s="2729" t="s">
        <v>7</v>
      </c>
      <c r="C5" s="2085"/>
      <c r="D5" s="447"/>
      <c r="E5" s="447"/>
      <c r="R5" s="968"/>
      <c r="S5" s="968"/>
      <c r="T5" s="968"/>
      <c r="U5" s="968"/>
      <c r="V5" s="968"/>
      <c r="W5" s="968"/>
      <c r="X5" s="968"/>
      <c r="Y5" s="968"/>
      <c r="Z5" s="968"/>
      <c r="AA5" s="968"/>
      <c r="AB5" s="968"/>
      <c r="AC5" s="968"/>
      <c r="AD5" s="968"/>
      <c r="AE5" s="968"/>
      <c r="AF5" s="968"/>
      <c r="AG5" s="968"/>
    </row>
    <row r="6" spans="1:33" s="446" customFormat="1" ht="12" customHeight="1">
      <c r="A6" s="2737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68"/>
      <c r="S6" s="968"/>
      <c r="T6" s="968"/>
      <c r="U6" s="968"/>
      <c r="V6" s="968"/>
      <c r="W6" s="968"/>
      <c r="X6" s="968"/>
      <c r="Y6" s="968"/>
      <c r="Z6" s="968"/>
      <c r="AA6" s="968"/>
      <c r="AB6" s="968"/>
      <c r="AC6" s="968"/>
      <c r="AD6" s="968"/>
      <c r="AE6" s="968"/>
      <c r="AF6" s="968"/>
      <c r="AG6" s="968"/>
    </row>
    <row r="7" spans="1:33" s="446" customFormat="1" ht="15.75">
      <c r="A7" s="2738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68"/>
      <c r="S7" s="968"/>
      <c r="T7" s="968"/>
      <c r="U7" s="968"/>
      <c r="V7" s="968"/>
      <c r="W7" s="968"/>
      <c r="X7" s="968"/>
      <c r="Y7" s="968"/>
      <c r="Z7" s="968"/>
      <c r="AA7" s="968"/>
      <c r="AB7" s="968"/>
      <c r="AC7" s="968"/>
      <c r="AD7" s="968"/>
      <c r="AE7" s="968"/>
      <c r="AF7" s="968"/>
      <c r="AG7" s="968"/>
    </row>
    <row r="8" spans="1:33" s="446" customFormat="1" ht="9" customHeight="1">
      <c r="A8" s="1255">
        <v>336</v>
      </c>
      <c r="B8" s="1255"/>
      <c r="R8" s="968"/>
      <c r="S8" s="968"/>
      <c r="T8" s="968"/>
      <c r="U8" s="968"/>
      <c r="V8" s="968"/>
      <c r="W8" s="968"/>
      <c r="X8" s="968"/>
      <c r="Y8" s="968"/>
      <c r="Z8" s="968"/>
      <c r="AA8" s="968"/>
      <c r="AB8" s="968"/>
      <c r="AC8" s="968"/>
      <c r="AD8" s="968"/>
      <c r="AE8" s="968"/>
      <c r="AF8" s="968"/>
      <c r="AG8" s="968"/>
    </row>
    <row r="9" spans="1:33" s="446" customFormat="1">
      <c r="A9" s="2734" t="s">
        <v>9</v>
      </c>
      <c r="B9" s="2739" t="s">
        <v>10</v>
      </c>
      <c r="C9" s="2740"/>
      <c r="D9" s="2740"/>
      <c r="E9" s="2740"/>
      <c r="F9" s="2740"/>
      <c r="G9" s="2740"/>
      <c r="H9" s="2740"/>
      <c r="I9" s="2741"/>
      <c r="J9" s="2739" t="s">
        <v>11</v>
      </c>
      <c r="K9" s="2740"/>
      <c r="L9" s="2740"/>
      <c r="M9" s="2740"/>
      <c r="N9" s="2740"/>
      <c r="O9" s="2740"/>
      <c r="P9" s="2740"/>
      <c r="Q9" s="2741"/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</row>
    <row r="10" spans="1:33" s="446" customFormat="1">
      <c r="A10" s="2735"/>
      <c r="B10" s="2732" t="s">
        <v>408</v>
      </c>
      <c r="C10" s="2733"/>
      <c r="D10" s="2733"/>
      <c r="E10" s="2742"/>
      <c r="F10" s="2732"/>
      <c r="G10" s="2101"/>
      <c r="H10" s="2101"/>
      <c r="I10" s="2102"/>
      <c r="J10" s="2732" t="s">
        <v>408</v>
      </c>
      <c r="K10" s="2733"/>
      <c r="L10" s="2733"/>
      <c r="M10" s="2742"/>
      <c r="N10" s="2732"/>
      <c r="O10" s="2733"/>
      <c r="P10" s="2733"/>
      <c r="Q10" s="2742"/>
      <c r="R10" s="968"/>
      <c r="S10" s="968"/>
      <c r="T10" s="968"/>
      <c r="U10" s="968"/>
      <c r="V10" s="968"/>
      <c r="W10" s="968"/>
      <c r="X10" s="968"/>
      <c r="Y10" s="968"/>
      <c r="Z10" s="968"/>
      <c r="AA10" s="968"/>
      <c r="AB10" s="968"/>
      <c r="AC10" s="968"/>
      <c r="AD10" s="968"/>
      <c r="AE10" s="968"/>
      <c r="AF10" s="968"/>
      <c r="AG10" s="968"/>
    </row>
    <row r="11" spans="1:33" s="446" customFormat="1">
      <c r="A11" s="2735"/>
      <c r="B11" s="2732" t="s">
        <v>14</v>
      </c>
      <c r="C11" s="2733"/>
      <c r="E11" s="451">
        <v>40</v>
      </c>
      <c r="F11" s="2732" t="s">
        <v>14</v>
      </c>
      <c r="G11" s="2733"/>
      <c r="H11" s="450"/>
      <c r="I11" s="451"/>
      <c r="J11" s="2732" t="s">
        <v>14</v>
      </c>
      <c r="K11" s="2733"/>
      <c r="L11" s="450"/>
      <c r="M11" s="451">
        <v>40</v>
      </c>
      <c r="N11" s="2732" t="s">
        <v>14</v>
      </c>
      <c r="O11" s="2733"/>
      <c r="P11" s="450"/>
      <c r="Q11" s="451"/>
      <c r="R11" s="968"/>
      <c r="S11" s="968"/>
      <c r="T11" s="968"/>
      <c r="U11" s="968"/>
      <c r="V11" s="968"/>
      <c r="W11" s="968"/>
      <c r="X11" s="968"/>
      <c r="Y11" s="968"/>
      <c r="Z11" s="968"/>
      <c r="AA11" s="968"/>
      <c r="AB11" s="968"/>
      <c r="AC11" s="968"/>
      <c r="AD11" s="968"/>
      <c r="AE11" s="968"/>
      <c r="AF11" s="968"/>
      <c r="AG11" s="968"/>
    </row>
    <row r="12" spans="1:33" s="453" customFormat="1" ht="35.25" customHeight="1">
      <c r="A12" s="2736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>
      <c r="A14" s="456">
        <v>0</v>
      </c>
      <c r="B14" s="1117"/>
      <c r="C14" s="2006"/>
      <c r="D14" s="2006"/>
      <c r="E14" s="1968">
        <v>19.04</v>
      </c>
      <c r="F14" s="2007"/>
      <c r="G14" s="2006"/>
      <c r="H14" s="2006"/>
      <c r="I14" s="2006"/>
      <c r="J14" s="2007"/>
      <c r="K14" s="2006"/>
      <c r="L14" s="2006"/>
      <c r="M14" s="1968">
        <v>3.94</v>
      </c>
      <c r="N14" s="1606"/>
      <c r="O14" s="1118"/>
      <c r="P14" s="1118"/>
      <c r="Q14" s="1294"/>
    </row>
    <row r="15" spans="1:33" s="1383" customFormat="1" ht="15">
      <c r="A15" s="1380">
        <v>1</v>
      </c>
      <c r="B15" s="1117"/>
      <c r="C15" s="2006"/>
      <c r="D15" s="2006"/>
      <c r="E15" s="1968">
        <v>18.02</v>
      </c>
      <c r="F15" s="2007"/>
      <c r="G15" s="2006"/>
      <c r="H15" s="2006"/>
      <c r="I15" s="1969"/>
      <c r="J15" s="2007"/>
      <c r="K15" s="2006"/>
      <c r="L15" s="2006"/>
      <c r="M15" s="1968">
        <v>3.6199999999999997</v>
      </c>
      <c r="N15" s="1606"/>
      <c r="O15" s="1381"/>
      <c r="P15" s="1382"/>
      <c r="Q15" s="1315"/>
    </row>
    <row r="16" spans="1:33" s="453" customFormat="1" ht="15">
      <c r="A16" s="456">
        <v>2</v>
      </c>
      <c r="B16" s="1117"/>
      <c r="C16" s="2006"/>
      <c r="D16" s="2006"/>
      <c r="E16" s="1968">
        <v>18.940000000000001</v>
      </c>
      <c r="F16" s="2007"/>
      <c r="G16" s="2006"/>
      <c r="H16" s="2006"/>
      <c r="I16" s="1969"/>
      <c r="J16" s="2007"/>
      <c r="K16" s="2006"/>
      <c r="L16" s="2006"/>
      <c r="M16" s="1968">
        <v>3.84</v>
      </c>
      <c r="N16" s="1606"/>
      <c r="O16" s="1118"/>
      <c r="P16" s="1293"/>
      <c r="Q16" s="1315"/>
    </row>
    <row r="17" spans="1:17" s="453" customFormat="1" ht="15">
      <c r="A17" s="456">
        <v>3</v>
      </c>
      <c r="B17" s="1117"/>
      <c r="C17" s="2006"/>
      <c r="D17" s="2006"/>
      <c r="E17" s="1968">
        <v>19.98</v>
      </c>
      <c r="F17" s="2007"/>
      <c r="G17" s="2006"/>
      <c r="H17" s="2006"/>
      <c r="I17" s="1969"/>
      <c r="J17" s="2007"/>
      <c r="K17" s="2006"/>
      <c r="L17" s="2006"/>
      <c r="M17" s="1968">
        <v>3.3</v>
      </c>
      <c r="N17" s="1606"/>
      <c r="O17" s="1118"/>
      <c r="P17" s="1293"/>
      <c r="Q17" s="1315"/>
    </row>
    <row r="18" spans="1:17" s="453" customFormat="1" ht="15">
      <c r="A18" s="456">
        <v>4</v>
      </c>
      <c r="B18" s="1117"/>
      <c r="C18" s="2006"/>
      <c r="D18" s="2006"/>
      <c r="E18" s="1968">
        <v>17.18</v>
      </c>
      <c r="F18" s="2007"/>
      <c r="G18" s="2006"/>
      <c r="H18" s="2006"/>
      <c r="I18" s="1969"/>
      <c r="J18" s="2007"/>
      <c r="K18" s="2006"/>
      <c r="L18" s="2006"/>
      <c r="M18" s="1968">
        <v>3.2</v>
      </c>
      <c r="N18" s="1606"/>
      <c r="O18" s="1118"/>
      <c r="P18" s="1293"/>
      <c r="Q18" s="1315"/>
    </row>
    <row r="19" spans="1:17" s="453" customFormat="1" ht="15">
      <c r="A19" s="456">
        <v>5</v>
      </c>
      <c r="B19" s="1117"/>
      <c r="C19" s="2006"/>
      <c r="D19" s="2006"/>
      <c r="E19" s="1968">
        <v>19.259999999999998</v>
      </c>
      <c r="F19" s="2007"/>
      <c r="G19" s="2006"/>
      <c r="H19" s="2006"/>
      <c r="I19" s="1969"/>
      <c r="J19" s="2007"/>
      <c r="K19" s="2006"/>
      <c r="L19" s="2006"/>
      <c r="M19" s="1968">
        <v>3.5</v>
      </c>
      <c r="N19" s="1606"/>
      <c r="O19" s="1118"/>
      <c r="P19" s="1293"/>
      <c r="Q19" s="1315"/>
    </row>
    <row r="20" spans="1:17" s="453" customFormat="1" ht="15">
      <c r="A20" s="456">
        <v>6</v>
      </c>
      <c r="B20" s="1117"/>
      <c r="C20" s="2006"/>
      <c r="D20" s="2006"/>
      <c r="E20" s="1968">
        <v>20.840000000000003</v>
      </c>
      <c r="F20" s="2007"/>
      <c r="G20" s="2006"/>
      <c r="H20" s="2006"/>
      <c r="I20" s="1969"/>
      <c r="J20" s="2007"/>
      <c r="K20" s="2006"/>
      <c r="L20" s="2006"/>
      <c r="M20" s="1968">
        <v>3.98</v>
      </c>
      <c r="N20" s="1606"/>
      <c r="O20" s="1118"/>
      <c r="P20" s="1293"/>
      <c r="Q20" s="1315"/>
    </row>
    <row r="21" spans="1:17" s="453" customFormat="1" ht="15">
      <c r="A21" s="456">
        <v>7</v>
      </c>
      <c r="B21" s="1117"/>
      <c r="C21" s="2006"/>
      <c r="D21" s="2006"/>
      <c r="E21" s="1968">
        <v>20.799999999999997</v>
      </c>
      <c r="F21" s="2007"/>
      <c r="G21" s="2006"/>
      <c r="H21" s="2006"/>
      <c r="I21" s="1969"/>
      <c r="J21" s="2007"/>
      <c r="K21" s="2006"/>
      <c r="L21" s="2006"/>
      <c r="M21" s="1968">
        <v>4.0999999999999996</v>
      </c>
      <c r="N21" s="1606"/>
      <c r="O21" s="1118"/>
      <c r="P21" s="1293"/>
      <c r="Q21" s="1315"/>
    </row>
    <row r="22" spans="1:17" s="453" customFormat="1" ht="15">
      <c r="A22" s="456">
        <v>8</v>
      </c>
      <c r="B22" s="1117"/>
      <c r="C22" s="2006"/>
      <c r="D22" s="2006"/>
      <c r="E22" s="1968">
        <v>27.619999999999997</v>
      </c>
      <c r="F22" s="2007"/>
      <c r="G22" s="2006"/>
      <c r="H22" s="2006"/>
      <c r="I22" s="1969"/>
      <c r="J22" s="2007"/>
      <c r="K22" s="2006"/>
      <c r="L22" s="2006"/>
      <c r="M22" s="1968">
        <v>4.9800000000000004</v>
      </c>
      <c r="N22" s="1606"/>
      <c r="O22" s="1118"/>
      <c r="P22" s="1293"/>
      <c r="Q22" s="1315"/>
    </row>
    <row r="23" spans="1:17" s="453" customFormat="1" ht="15">
      <c r="A23" s="456">
        <v>9</v>
      </c>
      <c r="B23" s="1117"/>
      <c r="C23" s="2006"/>
      <c r="D23" s="2006"/>
      <c r="E23" s="1968">
        <v>29.86</v>
      </c>
      <c r="F23" s="2007"/>
      <c r="G23" s="2006"/>
      <c r="H23" s="2006"/>
      <c r="I23" s="1969"/>
      <c r="J23" s="2007"/>
      <c r="K23" s="2006"/>
      <c r="L23" s="2006"/>
      <c r="M23" s="1968">
        <v>5.5600000000000005</v>
      </c>
      <c r="N23" s="1606"/>
      <c r="O23" s="1118"/>
      <c r="P23" s="1293"/>
      <c r="Q23" s="1315"/>
    </row>
    <row r="24" spans="1:17" s="453" customFormat="1" ht="15">
      <c r="A24" s="456">
        <v>10</v>
      </c>
      <c r="B24" s="1117"/>
      <c r="C24" s="2006"/>
      <c r="D24" s="2006"/>
      <c r="E24" s="1968">
        <v>33.56</v>
      </c>
      <c r="F24" s="2007"/>
      <c r="G24" s="2006"/>
      <c r="H24" s="2006"/>
      <c r="I24" s="1969"/>
      <c r="J24" s="2007"/>
      <c r="K24" s="2006"/>
      <c r="L24" s="2006"/>
      <c r="M24" s="1968">
        <v>5.9</v>
      </c>
      <c r="N24" s="1606"/>
      <c r="O24" s="1118"/>
      <c r="P24" s="1293"/>
      <c r="Q24" s="1315"/>
    </row>
    <row r="25" spans="1:17" s="453" customFormat="1" ht="15">
      <c r="A25" s="456">
        <v>11</v>
      </c>
      <c r="B25" s="1117"/>
      <c r="C25" s="2006"/>
      <c r="D25" s="2006"/>
      <c r="E25" s="1968">
        <v>39.72</v>
      </c>
      <c r="F25" s="2007"/>
      <c r="G25" s="2006"/>
      <c r="H25" s="2006"/>
      <c r="I25" s="1969"/>
      <c r="J25" s="2007"/>
      <c r="K25" s="2006"/>
      <c r="L25" s="2006"/>
      <c r="M25" s="1968">
        <v>7.5200000000000005</v>
      </c>
      <c r="N25" s="1606"/>
      <c r="O25" s="1118"/>
      <c r="P25" s="1293"/>
      <c r="Q25" s="1315"/>
    </row>
    <row r="26" spans="1:17" s="453" customFormat="1" ht="15">
      <c r="A26" s="456">
        <v>12</v>
      </c>
      <c r="B26" s="1117"/>
      <c r="C26" s="2006"/>
      <c r="D26" s="2006"/>
      <c r="E26" s="1968">
        <v>36.82</v>
      </c>
      <c r="F26" s="2007"/>
      <c r="G26" s="2006"/>
      <c r="H26" s="2006"/>
      <c r="I26" s="1969"/>
      <c r="J26" s="2007"/>
      <c r="K26" s="2006"/>
      <c r="L26" s="2006"/>
      <c r="M26" s="1968">
        <v>8.0400000000000009</v>
      </c>
      <c r="N26" s="1606"/>
      <c r="O26" s="1118"/>
      <c r="P26" s="1293"/>
      <c r="Q26" s="1315"/>
    </row>
    <row r="27" spans="1:17" s="453" customFormat="1" ht="15">
      <c r="A27" s="456">
        <v>13</v>
      </c>
      <c r="B27" s="1117"/>
      <c r="C27" s="2006"/>
      <c r="D27" s="2006"/>
      <c r="E27" s="1968">
        <v>40.099999999999994</v>
      </c>
      <c r="F27" s="2007"/>
      <c r="G27" s="2006"/>
      <c r="H27" s="2006"/>
      <c r="I27" s="1969"/>
      <c r="J27" s="2007"/>
      <c r="K27" s="2006"/>
      <c r="L27" s="2006"/>
      <c r="M27" s="1968">
        <v>7.8</v>
      </c>
      <c r="N27" s="1606"/>
      <c r="O27" s="1118"/>
      <c r="P27" s="1293"/>
      <c r="Q27" s="1315"/>
    </row>
    <row r="28" spans="1:17" s="453" customFormat="1" ht="15">
      <c r="A28" s="456">
        <v>14</v>
      </c>
      <c r="B28" s="1117"/>
      <c r="C28" s="2006"/>
      <c r="D28" s="2006"/>
      <c r="E28" s="1968">
        <v>38</v>
      </c>
      <c r="F28" s="2007"/>
      <c r="G28" s="2006"/>
      <c r="H28" s="2006"/>
      <c r="I28" s="1969"/>
      <c r="J28" s="2007"/>
      <c r="K28" s="2006"/>
      <c r="L28" s="2006"/>
      <c r="M28" s="1968">
        <v>7</v>
      </c>
      <c r="N28" s="1606"/>
      <c r="O28" s="1118"/>
      <c r="P28" s="1293"/>
      <c r="Q28" s="1315"/>
    </row>
    <row r="29" spans="1:17" s="453" customFormat="1" ht="15">
      <c r="A29" s="456">
        <v>15</v>
      </c>
      <c r="B29" s="1117"/>
      <c r="C29" s="2006"/>
      <c r="D29" s="2006"/>
      <c r="E29" s="1968">
        <v>40.379999999999995</v>
      </c>
      <c r="F29" s="2007"/>
      <c r="G29" s="2006"/>
      <c r="H29" s="2006"/>
      <c r="I29" s="1969"/>
      <c r="J29" s="2007"/>
      <c r="K29" s="2006"/>
      <c r="L29" s="2006"/>
      <c r="M29" s="1968">
        <v>8.2200000000000006</v>
      </c>
      <c r="N29" s="1606"/>
      <c r="O29" s="1118"/>
      <c r="P29" s="1293"/>
      <c r="Q29" s="1315"/>
    </row>
    <row r="30" spans="1:17" s="453" customFormat="1" ht="15">
      <c r="A30" s="456">
        <v>16</v>
      </c>
      <c r="B30" s="1117"/>
      <c r="C30" s="2006"/>
      <c r="D30" s="2006"/>
      <c r="E30" s="1968">
        <v>37.159999999999997</v>
      </c>
      <c r="F30" s="2007"/>
      <c r="G30" s="2006"/>
      <c r="H30" s="2006"/>
      <c r="I30" s="1969"/>
      <c r="J30" s="2007"/>
      <c r="K30" s="2006"/>
      <c r="L30" s="2006"/>
      <c r="M30" s="1968">
        <v>8.66</v>
      </c>
      <c r="N30" s="1606"/>
      <c r="O30" s="1118"/>
      <c r="P30" s="1293"/>
      <c r="Q30" s="1315"/>
    </row>
    <row r="31" spans="1:17" s="457" customFormat="1" ht="15">
      <c r="A31" s="456">
        <v>17</v>
      </c>
      <c r="B31" s="1117"/>
      <c r="C31" s="2006"/>
      <c r="D31" s="2006"/>
      <c r="E31" s="1968">
        <v>33.42</v>
      </c>
      <c r="F31" s="2007"/>
      <c r="G31" s="2006"/>
      <c r="H31" s="2006"/>
      <c r="I31" s="1969"/>
      <c r="J31" s="2007"/>
      <c r="K31" s="2006"/>
      <c r="L31" s="2006"/>
      <c r="M31" s="1968">
        <v>7.0399999999999991</v>
      </c>
      <c r="N31" s="1606"/>
      <c r="O31" s="1118"/>
      <c r="P31" s="1293"/>
      <c r="Q31" s="1315"/>
    </row>
    <row r="32" spans="1:17" s="457" customFormat="1" ht="15">
      <c r="A32" s="456">
        <v>18</v>
      </c>
      <c r="B32" s="1117"/>
      <c r="C32" s="2006"/>
      <c r="D32" s="2006"/>
      <c r="E32" s="1968">
        <v>27.98</v>
      </c>
      <c r="F32" s="2007"/>
      <c r="G32" s="2006"/>
      <c r="H32" s="2006"/>
      <c r="I32" s="1969"/>
      <c r="J32" s="2007"/>
      <c r="K32" s="2006"/>
      <c r="L32" s="2006"/>
      <c r="M32" s="1968">
        <v>5.5600000000000005</v>
      </c>
      <c r="N32" s="1606"/>
      <c r="O32" s="1118"/>
      <c r="P32" s="1293"/>
      <c r="Q32" s="1315"/>
    </row>
    <row r="33" spans="1:33" s="457" customFormat="1" ht="15">
      <c r="A33" s="456">
        <v>19</v>
      </c>
      <c r="B33" s="1117"/>
      <c r="C33" s="2006"/>
      <c r="D33" s="2006"/>
      <c r="E33" s="1968">
        <v>22.28</v>
      </c>
      <c r="F33" s="2007"/>
      <c r="G33" s="2006"/>
      <c r="H33" s="2006"/>
      <c r="I33" s="1969"/>
      <c r="J33" s="2007"/>
      <c r="K33" s="2006"/>
      <c r="L33" s="2006"/>
      <c r="M33" s="1968">
        <v>5.0199999999999996</v>
      </c>
      <c r="N33" s="1606"/>
      <c r="O33" s="1118"/>
      <c r="P33" s="1293"/>
      <c r="Q33" s="1315"/>
    </row>
    <row r="34" spans="1:33" s="457" customFormat="1" ht="15">
      <c r="A34" s="456">
        <v>20</v>
      </c>
      <c r="B34" s="1117"/>
      <c r="C34" s="2006"/>
      <c r="D34" s="2006"/>
      <c r="E34" s="1968">
        <v>22.02</v>
      </c>
      <c r="F34" s="2007"/>
      <c r="G34" s="2006"/>
      <c r="H34" s="2006"/>
      <c r="I34" s="1969"/>
      <c r="J34" s="2007"/>
      <c r="K34" s="2006"/>
      <c r="L34" s="2006"/>
      <c r="M34" s="1968">
        <v>4.4399999999999995</v>
      </c>
      <c r="N34" s="1606"/>
      <c r="O34" s="1118"/>
      <c r="P34" s="1293"/>
      <c r="Q34" s="1315"/>
    </row>
    <row r="35" spans="1:33" s="457" customFormat="1" ht="15">
      <c r="A35" s="456">
        <v>21</v>
      </c>
      <c r="B35" s="1117"/>
      <c r="C35" s="2006"/>
      <c r="D35" s="2006"/>
      <c r="E35" s="1968">
        <v>20.64</v>
      </c>
      <c r="F35" s="2007"/>
      <c r="G35" s="2006"/>
      <c r="H35" s="2006"/>
      <c r="I35" s="1969"/>
      <c r="J35" s="2007"/>
      <c r="K35" s="2006"/>
      <c r="L35" s="2006"/>
      <c r="M35" s="1968">
        <v>4.68</v>
      </c>
      <c r="N35" s="1606"/>
      <c r="O35" s="1118"/>
      <c r="P35" s="1293"/>
      <c r="Q35" s="1315"/>
    </row>
    <row r="36" spans="1:33" s="457" customFormat="1" ht="15">
      <c r="A36" s="456">
        <v>22</v>
      </c>
      <c r="B36" s="1117"/>
      <c r="C36" s="2006"/>
      <c r="D36" s="2006"/>
      <c r="E36" s="1968">
        <v>17.98</v>
      </c>
      <c r="F36" s="2007"/>
      <c r="G36" s="2006"/>
      <c r="H36" s="2006"/>
      <c r="I36" s="1969"/>
      <c r="J36" s="2007"/>
      <c r="K36" s="2006"/>
      <c r="L36" s="2006"/>
      <c r="M36" s="1968">
        <v>4.12</v>
      </c>
      <c r="N36" s="1606"/>
      <c r="O36" s="1118"/>
      <c r="P36" s="1293"/>
      <c r="Q36" s="1315"/>
    </row>
    <row r="37" spans="1:33" s="457" customFormat="1" ht="15">
      <c r="A37" s="456">
        <v>23</v>
      </c>
      <c r="B37" s="1117"/>
      <c r="C37" s="2006"/>
      <c r="D37" s="2006"/>
      <c r="E37" s="1968">
        <v>18.38</v>
      </c>
      <c r="F37" s="2007"/>
      <c r="G37" s="2006"/>
      <c r="H37" s="2006"/>
      <c r="I37" s="1969"/>
      <c r="J37" s="2007"/>
      <c r="K37" s="2006"/>
      <c r="L37" s="2006"/>
      <c r="M37" s="1968">
        <v>3.96</v>
      </c>
      <c r="N37" s="1606"/>
      <c r="O37" s="1118"/>
      <c r="P37" s="1293"/>
      <c r="Q37" s="1315"/>
    </row>
    <row r="38" spans="1:33" s="457" customFormat="1" ht="15">
      <c r="A38" s="456" t="s">
        <v>19</v>
      </c>
      <c r="B38" s="1149"/>
      <c r="C38" s="1641"/>
      <c r="D38" s="1641"/>
      <c r="E38" s="1642">
        <f>SUM(E14:E37)</f>
        <v>639.9799999999999</v>
      </c>
      <c r="F38" s="1641"/>
      <c r="G38" s="1641"/>
      <c r="H38" s="1641"/>
      <c r="I38" s="1642">
        <f>SUM(I14:I37)</f>
        <v>0</v>
      </c>
      <c r="J38" s="1641"/>
      <c r="K38" s="1641"/>
      <c r="L38" s="1641"/>
      <c r="M38" s="1642">
        <f>SUM(M14:M37)</f>
        <v>127.97999999999998</v>
      </c>
      <c r="N38" s="1641"/>
      <c r="O38" s="1150"/>
      <c r="P38" s="1150"/>
      <c r="Q38" s="1295">
        <f>SUM(Q14:Q37)</f>
        <v>0</v>
      </c>
    </row>
    <row r="39" spans="1:33" s="446" customFormat="1" ht="12.75" customHeight="1">
      <c r="A39" s="446" t="s">
        <v>20</v>
      </c>
      <c r="R39" s="968"/>
      <c r="S39" s="968"/>
      <c r="T39" s="968"/>
      <c r="U39" s="968"/>
      <c r="V39" s="968"/>
      <c r="W39" s="968"/>
      <c r="X39" s="968"/>
      <c r="Y39" s="968"/>
      <c r="Z39" s="968"/>
      <c r="AA39" s="968"/>
      <c r="AB39" s="968"/>
      <c r="AC39" s="968"/>
      <c r="AD39" s="968"/>
      <c r="AE39" s="968"/>
      <c r="AF39" s="968"/>
      <c r="AG39" s="968"/>
    </row>
    <row r="40" spans="1:33" s="446" customFormat="1" ht="12.75" customHeight="1">
      <c r="A40" s="446" t="s">
        <v>21</v>
      </c>
      <c r="R40" s="968"/>
      <c r="S40" s="968"/>
      <c r="T40" s="968"/>
      <c r="U40" s="968"/>
      <c r="V40" s="968"/>
      <c r="W40" s="968"/>
      <c r="X40" s="968"/>
      <c r="Y40" s="968"/>
      <c r="Z40" s="968"/>
      <c r="AA40" s="968"/>
      <c r="AB40" s="968"/>
      <c r="AC40" s="968"/>
      <c r="AD40" s="968"/>
      <c r="AE40" s="968"/>
      <c r="AF40" s="968"/>
      <c r="AG40" s="968"/>
    </row>
    <row r="41" spans="1:33">
      <c r="A41" s="446" t="s">
        <v>563</v>
      </c>
      <c r="K41" s="446"/>
      <c r="L41" s="446"/>
      <c r="M41" s="446"/>
      <c r="N41" s="446"/>
      <c r="O41" s="446"/>
      <c r="P41" s="446"/>
      <c r="Q41" s="446"/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>
      <c r="A42" s="446" t="s">
        <v>23</v>
      </c>
      <c r="R42" s="969"/>
      <c r="S42" s="969"/>
      <c r="T42" s="969"/>
      <c r="U42" s="969"/>
      <c r="V42" s="969"/>
      <c r="W42" s="969"/>
      <c r="X42" s="969"/>
      <c r="Y42" s="969"/>
      <c r="Z42" s="969"/>
      <c r="AA42" s="969"/>
      <c r="AB42" s="969"/>
      <c r="AC42" s="969"/>
      <c r="AD42" s="969"/>
      <c r="AE42" s="969"/>
      <c r="AF42" s="969"/>
      <c r="AG42" s="969"/>
    </row>
    <row r="43" spans="1:33">
      <c r="R43" s="969"/>
      <c r="S43" s="969"/>
      <c r="T43" s="969"/>
      <c r="U43" s="969"/>
      <c r="V43" s="969"/>
      <c r="W43" s="969"/>
      <c r="X43" s="969"/>
      <c r="Y43" s="969"/>
      <c r="Z43" s="969"/>
      <c r="AA43" s="969"/>
      <c r="AB43" s="969"/>
      <c r="AC43" s="969"/>
      <c r="AD43" s="969"/>
      <c r="AE43" s="969"/>
      <c r="AF43" s="969"/>
      <c r="AG43" s="969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rgb="FF92D050"/>
  </sheetPr>
  <dimension ref="A1:AG43"/>
  <sheetViews>
    <sheetView zoomScale="85" zoomScaleNormal="85" workbookViewId="0">
      <selection activeCell="G26" sqref="G26"/>
    </sheetView>
  </sheetViews>
  <sheetFormatPr defaultRowHeight="12.75"/>
  <cols>
    <col min="1" max="1" width="5.42578125" style="471" customWidth="1"/>
    <col min="2" max="3" width="11.28515625" style="471" customWidth="1"/>
    <col min="4" max="4" width="11.28515625" style="471" hidden="1" customWidth="1"/>
    <col min="5" max="7" width="11.28515625" style="471" customWidth="1"/>
    <col min="8" max="8" width="11.28515625" style="471" hidden="1" customWidth="1"/>
    <col min="9" max="11" width="11.28515625" style="471" customWidth="1"/>
    <col min="12" max="12" width="11.28515625" style="471" hidden="1" customWidth="1"/>
    <col min="13" max="15" width="11.28515625" style="471" customWidth="1"/>
    <col min="16" max="16" width="11.28515625" style="471" hidden="1" customWidth="1"/>
    <col min="17" max="17" width="11.28515625" style="471" customWidth="1"/>
    <col min="18" max="16384" width="9.140625" style="471"/>
  </cols>
  <sheetData>
    <row r="1" spans="1:33" s="459" customFormat="1" ht="18.75" customHeight="1">
      <c r="B1" s="2754" t="s">
        <v>405</v>
      </c>
      <c r="C1" s="2087"/>
      <c r="D1" s="2087"/>
      <c r="E1" s="2087"/>
      <c r="F1" s="2087"/>
      <c r="J1" s="799" t="s">
        <v>171</v>
      </c>
      <c r="N1" s="2749" t="s">
        <v>106</v>
      </c>
      <c r="O1" s="2749"/>
      <c r="P1" s="2749"/>
      <c r="Q1" s="2749"/>
      <c r="R1" s="966"/>
      <c r="S1" s="966"/>
      <c r="T1" s="966"/>
      <c r="U1" s="966"/>
      <c r="V1" s="966"/>
      <c r="W1" s="966"/>
      <c r="X1" s="966"/>
      <c r="Y1" s="966"/>
      <c r="Z1" s="966"/>
      <c r="AA1" s="966"/>
      <c r="AB1" s="966"/>
      <c r="AC1" s="966"/>
      <c r="AD1" s="966"/>
      <c r="AE1" s="966"/>
      <c r="AF1" s="966"/>
      <c r="AG1" s="966"/>
    </row>
    <row r="2" spans="1:33" s="459" customFormat="1" ht="10.5" customHeight="1">
      <c r="B2" s="2750" t="s">
        <v>1</v>
      </c>
      <c r="C2" s="2094"/>
      <c r="D2" s="2094"/>
      <c r="E2" s="2094"/>
      <c r="F2" s="2094"/>
      <c r="N2" s="2750" t="s">
        <v>2</v>
      </c>
      <c r="O2" s="2751"/>
      <c r="P2" s="2751"/>
      <c r="Q2" s="2751"/>
      <c r="R2" s="966"/>
      <c r="S2" s="966"/>
      <c r="T2" s="966"/>
      <c r="U2" s="966"/>
      <c r="V2" s="966"/>
      <c r="W2" s="966"/>
      <c r="X2" s="966"/>
      <c r="Y2" s="966"/>
      <c r="Z2" s="966"/>
      <c r="AA2" s="966"/>
      <c r="AB2" s="966"/>
      <c r="AC2" s="966"/>
      <c r="AD2" s="966"/>
      <c r="AE2" s="966"/>
      <c r="AF2" s="966"/>
      <c r="AG2" s="966"/>
    </row>
    <row r="3" spans="1:33" s="459" customFormat="1" ht="13.5" customHeight="1">
      <c r="N3" s="459" t="s">
        <v>3</v>
      </c>
      <c r="R3" s="966"/>
      <c r="S3" s="966"/>
      <c r="T3" s="966"/>
      <c r="U3" s="966"/>
      <c r="V3" s="966"/>
      <c r="W3" s="966"/>
      <c r="X3" s="966"/>
      <c r="Y3" s="966"/>
      <c r="Z3" s="966"/>
      <c r="AA3" s="966"/>
      <c r="AB3" s="966"/>
      <c r="AC3" s="966"/>
      <c r="AD3" s="966"/>
      <c r="AE3" s="966"/>
      <c r="AF3" s="966"/>
      <c r="AG3" s="966"/>
    </row>
    <row r="4" spans="1:33" s="459" customFormat="1" ht="15" customHeight="1">
      <c r="B4" s="2753" t="s">
        <v>4</v>
      </c>
      <c r="C4" s="2087"/>
      <c r="D4" s="461"/>
      <c r="E4" s="966"/>
      <c r="F4" s="966"/>
      <c r="G4" s="966"/>
      <c r="H4" s="966"/>
      <c r="I4" s="907" t="s">
        <v>5</v>
      </c>
      <c r="J4" s="460"/>
      <c r="K4" s="460"/>
      <c r="L4" s="460"/>
      <c r="O4" s="462" t="s">
        <v>107</v>
      </c>
      <c r="R4" s="966"/>
      <c r="S4" s="966"/>
      <c r="T4" s="966"/>
      <c r="U4" s="966"/>
      <c r="V4" s="966"/>
      <c r="W4" s="966"/>
      <c r="X4" s="966"/>
      <c r="Y4" s="966"/>
      <c r="Z4" s="966"/>
      <c r="AA4" s="966"/>
      <c r="AB4" s="966"/>
      <c r="AC4" s="966"/>
      <c r="AD4" s="966"/>
      <c r="AE4" s="966"/>
      <c r="AF4" s="966"/>
      <c r="AG4" s="966"/>
    </row>
    <row r="5" spans="1:33" s="459" customFormat="1" ht="9.75" customHeight="1">
      <c r="B5" s="2758" t="s">
        <v>7</v>
      </c>
      <c r="C5" s="2085"/>
      <c r="D5" s="460"/>
      <c r="E5" s="460"/>
      <c r="R5" s="966"/>
      <c r="S5" s="966"/>
      <c r="T5" s="966"/>
      <c r="U5" s="966"/>
      <c r="V5" s="966"/>
      <c r="W5" s="966"/>
      <c r="X5" s="966"/>
      <c r="Y5" s="966"/>
      <c r="Z5" s="966"/>
      <c r="AA5" s="966"/>
      <c r="AB5" s="966"/>
      <c r="AC5" s="966"/>
      <c r="AD5" s="966"/>
      <c r="AE5" s="966"/>
      <c r="AF5" s="966"/>
      <c r="AG5" s="966"/>
    </row>
    <row r="6" spans="1:33" s="459" customFormat="1" ht="12" customHeight="1">
      <c r="A6" s="2752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66"/>
      <c r="S6" s="966"/>
      <c r="T6" s="966"/>
      <c r="U6" s="966"/>
      <c r="V6" s="966"/>
      <c r="W6" s="966"/>
      <c r="X6" s="966"/>
      <c r="Y6" s="966"/>
      <c r="Z6" s="966"/>
      <c r="AA6" s="966"/>
      <c r="AB6" s="966"/>
      <c r="AC6" s="966"/>
      <c r="AD6" s="966"/>
      <c r="AE6" s="966"/>
      <c r="AF6" s="966"/>
      <c r="AG6" s="966"/>
    </row>
    <row r="7" spans="1:33" s="459" customFormat="1" ht="15.75">
      <c r="A7" s="213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66"/>
      <c r="S7" s="966"/>
      <c r="T7" s="966"/>
      <c r="U7" s="966"/>
      <c r="V7" s="966"/>
      <c r="W7" s="966"/>
      <c r="X7" s="966"/>
      <c r="Y7" s="966"/>
      <c r="Z7" s="966"/>
      <c r="AA7" s="966"/>
      <c r="AB7" s="966"/>
      <c r="AC7" s="966"/>
      <c r="AD7" s="966"/>
      <c r="AE7" s="966"/>
      <c r="AF7" s="966"/>
      <c r="AG7" s="966"/>
    </row>
    <row r="8" spans="1:33" s="459" customFormat="1" ht="9" customHeight="1">
      <c r="A8" s="1255">
        <v>1528</v>
      </c>
      <c r="B8" s="1255">
        <v>1527</v>
      </c>
      <c r="R8" s="966"/>
      <c r="S8" s="966"/>
      <c r="T8" s="966"/>
      <c r="U8" s="966"/>
      <c r="V8" s="966"/>
      <c r="W8" s="966"/>
      <c r="X8" s="966"/>
      <c r="Y8" s="966"/>
      <c r="Z8" s="966"/>
      <c r="AA8" s="966"/>
      <c r="AB8" s="966"/>
      <c r="AC8" s="966"/>
      <c r="AD8" s="966"/>
      <c r="AE8" s="966"/>
      <c r="AF8" s="966"/>
      <c r="AG8" s="966"/>
    </row>
    <row r="9" spans="1:33" s="459" customFormat="1">
      <c r="A9" s="2755" t="s">
        <v>9</v>
      </c>
      <c r="B9" s="2746" t="s">
        <v>10</v>
      </c>
      <c r="C9" s="2747"/>
      <c r="D9" s="2747"/>
      <c r="E9" s="2747"/>
      <c r="F9" s="2747"/>
      <c r="G9" s="2747"/>
      <c r="H9" s="2747"/>
      <c r="I9" s="2748"/>
      <c r="J9" s="2746" t="s">
        <v>11</v>
      </c>
      <c r="K9" s="2747"/>
      <c r="L9" s="2747"/>
      <c r="M9" s="2747"/>
      <c r="N9" s="2747"/>
      <c r="O9" s="2747"/>
      <c r="P9" s="2747"/>
      <c r="Q9" s="2748"/>
      <c r="R9" s="966"/>
      <c r="S9" s="966"/>
      <c r="T9" s="966"/>
      <c r="U9" s="966"/>
      <c r="V9" s="966"/>
      <c r="W9" s="966"/>
      <c r="X9" s="966"/>
      <c r="Y9" s="966"/>
      <c r="Z9" s="966"/>
      <c r="AA9" s="966"/>
      <c r="AB9" s="966"/>
      <c r="AC9" s="966"/>
      <c r="AD9" s="966"/>
      <c r="AE9" s="966"/>
      <c r="AF9" s="966"/>
      <c r="AG9" s="966"/>
    </row>
    <row r="10" spans="1:33" s="459" customFormat="1">
      <c r="A10" s="2756"/>
      <c r="B10" s="2743" t="s">
        <v>108</v>
      </c>
      <c r="C10" s="2744"/>
      <c r="D10" s="2744"/>
      <c r="E10" s="2745"/>
      <c r="F10" s="2743" t="s">
        <v>109</v>
      </c>
      <c r="G10" s="2101"/>
      <c r="H10" s="2101"/>
      <c r="I10" s="2102"/>
      <c r="J10" s="2743" t="s">
        <v>108</v>
      </c>
      <c r="K10" s="2744"/>
      <c r="L10" s="2744"/>
      <c r="M10" s="2745"/>
      <c r="N10" s="2743" t="s">
        <v>109</v>
      </c>
      <c r="O10" s="2744"/>
      <c r="P10" s="2744"/>
      <c r="Q10" s="2745"/>
      <c r="R10" s="966"/>
      <c r="S10" s="966"/>
      <c r="T10" s="966"/>
      <c r="U10" s="966"/>
      <c r="V10" s="966"/>
      <c r="W10" s="966"/>
      <c r="X10" s="966"/>
      <c r="Y10" s="966"/>
      <c r="Z10" s="966"/>
      <c r="AA10" s="966"/>
      <c r="AB10" s="966"/>
      <c r="AC10" s="966"/>
      <c r="AD10" s="966"/>
      <c r="AE10" s="966"/>
      <c r="AF10" s="966"/>
      <c r="AG10" s="966"/>
    </row>
    <row r="11" spans="1:33" s="459" customFormat="1">
      <c r="A11" s="2756"/>
      <c r="B11" s="2743" t="s">
        <v>14</v>
      </c>
      <c r="C11" s="2744"/>
      <c r="E11" s="464">
        <v>2000</v>
      </c>
      <c r="F11" s="2743" t="s">
        <v>14</v>
      </c>
      <c r="G11" s="2744"/>
      <c r="H11" s="463"/>
      <c r="I11" s="464">
        <v>2000</v>
      </c>
      <c r="J11" s="2743" t="s">
        <v>14</v>
      </c>
      <c r="K11" s="2744"/>
      <c r="L11" s="463"/>
      <c r="M11" s="464">
        <f>E11</f>
        <v>2000</v>
      </c>
      <c r="N11" s="2743" t="s">
        <v>14</v>
      </c>
      <c r="O11" s="2744"/>
      <c r="P11" s="463"/>
      <c r="Q11" s="464">
        <f>I11</f>
        <v>2000</v>
      </c>
      <c r="R11" s="966"/>
      <c r="S11" s="966"/>
      <c r="T11" s="966"/>
      <c r="U11" s="966"/>
      <c r="V11" s="966"/>
      <c r="W11" s="966"/>
      <c r="X11" s="966"/>
      <c r="Y11" s="966"/>
      <c r="Z11" s="966"/>
      <c r="AA11" s="966"/>
      <c r="AB11" s="966"/>
      <c r="AC11" s="966"/>
      <c r="AD11" s="966"/>
      <c r="AE11" s="966"/>
      <c r="AF11" s="966"/>
      <c r="AG11" s="966"/>
    </row>
    <row r="12" spans="1:33" s="466" customFormat="1" ht="35.25" customHeight="1">
      <c r="A12" s="2757"/>
      <c r="B12" s="465" t="s">
        <v>16</v>
      </c>
      <c r="C12" s="465" t="s">
        <v>17</v>
      </c>
      <c r="D12" s="465"/>
      <c r="E12" s="465" t="s">
        <v>18</v>
      </c>
      <c r="F12" s="465" t="s">
        <v>16</v>
      </c>
      <c r="G12" s="465" t="s">
        <v>17</v>
      </c>
      <c r="H12" s="465"/>
      <c r="I12" s="465" t="s">
        <v>18</v>
      </c>
      <c r="J12" s="465" t="s">
        <v>16</v>
      </c>
      <c r="K12" s="465" t="s">
        <v>17</v>
      </c>
      <c r="L12" s="465"/>
      <c r="M12" s="465" t="s">
        <v>18</v>
      </c>
      <c r="N12" s="465" t="s">
        <v>16</v>
      </c>
      <c r="O12" s="465" t="s">
        <v>17</v>
      </c>
      <c r="P12" s="465"/>
      <c r="Q12" s="465" t="s">
        <v>18</v>
      </c>
    </row>
    <row r="13" spans="1:33" s="468" customFormat="1" ht="11.25">
      <c r="A13" s="467">
        <v>1</v>
      </c>
      <c r="B13" s="467">
        <v>2</v>
      </c>
      <c r="C13" s="467">
        <v>3</v>
      </c>
      <c r="D13" s="467"/>
      <c r="E13" s="467">
        <v>4</v>
      </c>
      <c r="F13" s="467">
        <v>5</v>
      </c>
      <c r="G13" s="467">
        <v>6</v>
      </c>
      <c r="H13" s="467"/>
      <c r="I13" s="467">
        <v>7</v>
      </c>
      <c r="J13" s="467">
        <v>8</v>
      </c>
      <c r="K13" s="467">
        <v>9</v>
      </c>
      <c r="L13" s="467"/>
      <c r="M13" s="467">
        <v>10</v>
      </c>
      <c r="N13" s="467">
        <v>11</v>
      </c>
      <c r="O13" s="467">
        <v>12</v>
      </c>
      <c r="P13" s="467"/>
      <c r="Q13" s="467">
        <v>13</v>
      </c>
    </row>
    <row r="14" spans="1:33" s="466" customFormat="1" ht="15">
      <c r="A14" s="469">
        <v>0</v>
      </c>
      <c r="B14" s="1117"/>
      <c r="C14" s="1643"/>
      <c r="D14" s="1643"/>
      <c r="E14" s="1783">
        <v>79</v>
      </c>
      <c r="F14" s="1606"/>
      <c r="G14" s="1643"/>
      <c r="H14" s="1643"/>
      <c r="I14" s="1783">
        <v>291</v>
      </c>
      <c r="J14" s="1606"/>
      <c r="K14" s="1643"/>
      <c r="L14" s="1643"/>
      <c r="M14" s="1643">
        <v>33</v>
      </c>
      <c r="N14" s="1606"/>
      <c r="O14" s="1643"/>
      <c r="P14" s="1643"/>
      <c r="Q14" s="1783">
        <v>119</v>
      </c>
    </row>
    <row r="15" spans="1:33" s="1379" customFormat="1" ht="15">
      <c r="A15" s="1377">
        <v>1</v>
      </c>
      <c r="B15" s="1117"/>
      <c r="C15" s="1643"/>
      <c r="D15" s="1643"/>
      <c r="E15" s="1783">
        <v>82</v>
      </c>
      <c r="F15" s="1606"/>
      <c r="G15" s="1643"/>
      <c r="H15" s="1643"/>
      <c r="I15" s="1783">
        <v>264</v>
      </c>
      <c r="J15" s="1606"/>
      <c r="K15" s="1643"/>
      <c r="L15" s="1643"/>
      <c r="M15" s="1914">
        <v>35</v>
      </c>
      <c r="N15" s="1606"/>
      <c r="O15" s="1643"/>
      <c r="P15" s="1643"/>
      <c r="Q15" s="1783">
        <v>119</v>
      </c>
    </row>
    <row r="16" spans="1:33" s="466" customFormat="1" ht="15">
      <c r="A16" s="469">
        <v>2</v>
      </c>
      <c r="B16" s="1117"/>
      <c r="C16" s="1643"/>
      <c r="D16" s="1643"/>
      <c r="E16" s="1783">
        <v>76</v>
      </c>
      <c r="F16" s="1606"/>
      <c r="G16" s="1643"/>
      <c r="H16" s="1643"/>
      <c r="I16" s="1783">
        <v>249</v>
      </c>
      <c r="J16" s="1606"/>
      <c r="K16" s="1643"/>
      <c r="L16" s="1643"/>
      <c r="M16" s="1914">
        <v>32</v>
      </c>
      <c r="N16" s="1606"/>
      <c r="O16" s="1643"/>
      <c r="P16" s="1643"/>
      <c r="Q16" s="1783">
        <v>112</v>
      </c>
    </row>
    <row r="17" spans="1:17" s="466" customFormat="1" ht="15">
      <c r="A17" s="469">
        <v>3</v>
      </c>
      <c r="B17" s="1117"/>
      <c r="C17" s="1643"/>
      <c r="D17" s="1643"/>
      <c r="E17" s="1783">
        <v>75</v>
      </c>
      <c r="F17" s="1606"/>
      <c r="G17" s="1643"/>
      <c r="H17" s="1643"/>
      <c r="I17" s="1783">
        <v>245</v>
      </c>
      <c r="J17" s="1606"/>
      <c r="K17" s="1643"/>
      <c r="L17" s="1643"/>
      <c r="M17" s="1914">
        <v>32</v>
      </c>
      <c r="N17" s="1606"/>
      <c r="O17" s="1643"/>
      <c r="P17" s="1643"/>
      <c r="Q17" s="1783">
        <v>111</v>
      </c>
    </row>
    <row r="18" spans="1:17" s="466" customFormat="1" ht="15">
      <c r="A18" s="469">
        <v>4</v>
      </c>
      <c r="B18" s="1117"/>
      <c r="C18" s="1643"/>
      <c r="D18" s="1643"/>
      <c r="E18" s="1783">
        <v>76</v>
      </c>
      <c r="F18" s="1606"/>
      <c r="G18" s="1643"/>
      <c r="H18" s="1643"/>
      <c r="I18" s="1783">
        <v>242</v>
      </c>
      <c r="J18" s="1606"/>
      <c r="K18" s="1643"/>
      <c r="L18" s="1643"/>
      <c r="M18" s="1914">
        <v>29</v>
      </c>
      <c r="N18" s="1606"/>
      <c r="O18" s="1643"/>
      <c r="P18" s="1643"/>
      <c r="Q18" s="1783">
        <v>106</v>
      </c>
    </row>
    <row r="19" spans="1:17" s="466" customFormat="1" ht="15">
      <c r="A19" s="469">
        <v>5</v>
      </c>
      <c r="B19" s="1117"/>
      <c r="C19" s="1643"/>
      <c r="D19" s="1643"/>
      <c r="E19" s="1783">
        <v>75</v>
      </c>
      <c r="F19" s="1606"/>
      <c r="G19" s="1643"/>
      <c r="H19" s="1643"/>
      <c r="I19" s="1783">
        <v>265</v>
      </c>
      <c r="J19" s="1606"/>
      <c r="K19" s="1643"/>
      <c r="L19" s="1643"/>
      <c r="M19" s="1914">
        <v>30</v>
      </c>
      <c r="N19" s="1606"/>
      <c r="O19" s="1643"/>
      <c r="P19" s="1643"/>
      <c r="Q19" s="1783">
        <v>106</v>
      </c>
    </row>
    <row r="20" spans="1:17" s="466" customFormat="1" ht="15">
      <c r="A20" s="469">
        <v>6</v>
      </c>
      <c r="B20" s="1117"/>
      <c r="C20" s="1643"/>
      <c r="D20" s="1643"/>
      <c r="E20" s="1783">
        <v>75</v>
      </c>
      <c r="F20" s="1606"/>
      <c r="G20" s="1643"/>
      <c r="H20" s="1643"/>
      <c r="I20" s="1783">
        <v>346</v>
      </c>
      <c r="J20" s="1606"/>
      <c r="K20" s="1643"/>
      <c r="L20" s="1643"/>
      <c r="M20" s="1914">
        <v>30</v>
      </c>
      <c r="N20" s="1606"/>
      <c r="O20" s="1643"/>
      <c r="P20" s="1643"/>
      <c r="Q20" s="1783">
        <v>108</v>
      </c>
    </row>
    <row r="21" spans="1:17" s="466" customFormat="1" ht="15">
      <c r="A21" s="469">
        <v>7</v>
      </c>
      <c r="B21" s="1117"/>
      <c r="C21" s="1643"/>
      <c r="D21" s="1643"/>
      <c r="E21" s="1783">
        <v>100</v>
      </c>
      <c r="F21" s="1606"/>
      <c r="G21" s="1643"/>
      <c r="H21" s="1643"/>
      <c r="I21" s="1783">
        <v>411</v>
      </c>
      <c r="J21" s="1606"/>
      <c r="K21" s="1643"/>
      <c r="L21" s="1643"/>
      <c r="M21" s="1914">
        <v>38</v>
      </c>
      <c r="N21" s="1606"/>
      <c r="O21" s="1643"/>
      <c r="P21" s="1643"/>
      <c r="Q21" s="1783">
        <v>116</v>
      </c>
    </row>
    <row r="22" spans="1:17" s="466" customFormat="1" ht="15">
      <c r="A22" s="469">
        <v>8</v>
      </c>
      <c r="B22" s="1117"/>
      <c r="C22" s="1643"/>
      <c r="D22" s="1643"/>
      <c r="E22" s="1783">
        <v>294</v>
      </c>
      <c r="F22" s="1606"/>
      <c r="G22" s="1643"/>
      <c r="H22" s="1643"/>
      <c r="I22" s="1783">
        <v>436</v>
      </c>
      <c r="J22" s="1606"/>
      <c r="K22" s="1643"/>
      <c r="L22" s="1643"/>
      <c r="M22" s="1914">
        <v>156</v>
      </c>
      <c r="N22" s="1606"/>
      <c r="O22" s="1643"/>
      <c r="P22" s="1643"/>
      <c r="Q22" s="1783">
        <v>126</v>
      </c>
    </row>
    <row r="23" spans="1:17" s="466" customFormat="1" ht="15">
      <c r="A23" s="469">
        <v>9</v>
      </c>
      <c r="B23" s="1117"/>
      <c r="C23" s="1643"/>
      <c r="D23" s="1643"/>
      <c r="E23" s="1783">
        <v>292</v>
      </c>
      <c r="F23" s="1606"/>
      <c r="G23" s="1643"/>
      <c r="H23" s="1643"/>
      <c r="I23" s="1783">
        <v>425</v>
      </c>
      <c r="J23" s="1606"/>
      <c r="K23" s="1643"/>
      <c r="L23" s="1643"/>
      <c r="M23" s="1914">
        <v>155</v>
      </c>
      <c r="N23" s="1606"/>
      <c r="O23" s="1643"/>
      <c r="P23" s="1643"/>
      <c r="Q23" s="1783">
        <v>135</v>
      </c>
    </row>
    <row r="24" spans="1:17" s="466" customFormat="1" ht="15">
      <c r="A24" s="469">
        <v>10</v>
      </c>
      <c r="B24" s="1117"/>
      <c r="C24" s="1643"/>
      <c r="D24" s="1643"/>
      <c r="E24" s="1783">
        <v>281</v>
      </c>
      <c r="F24" s="1606"/>
      <c r="G24" s="1643"/>
      <c r="H24" s="1643"/>
      <c r="I24" s="1783">
        <v>407</v>
      </c>
      <c r="J24" s="1606"/>
      <c r="K24" s="1643"/>
      <c r="L24" s="1643"/>
      <c r="M24" s="1914">
        <v>141</v>
      </c>
      <c r="N24" s="1606"/>
      <c r="O24" s="1643"/>
      <c r="P24" s="1643"/>
      <c r="Q24" s="1783">
        <v>134</v>
      </c>
    </row>
    <row r="25" spans="1:17" s="466" customFormat="1" ht="15">
      <c r="A25" s="469">
        <v>11</v>
      </c>
      <c r="B25" s="1117"/>
      <c r="C25" s="1643"/>
      <c r="D25" s="1643"/>
      <c r="E25" s="1783">
        <v>291</v>
      </c>
      <c r="F25" s="1606"/>
      <c r="G25" s="1643"/>
      <c r="H25" s="1643"/>
      <c r="I25" s="1783">
        <v>409</v>
      </c>
      <c r="J25" s="1606"/>
      <c r="K25" s="1643"/>
      <c r="L25" s="1643"/>
      <c r="M25" s="1914">
        <v>156</v>
      </c>
      <c r="N25" s="1606"/>
      <c r="O25" s="1643"/>
      <c r="P25" s="1643"/>
      <c r="Q25" s="1783">
        <v>137</v>
      </c>
    </row>
    <row r="26" spans="1:17" s="466" customFormat="1" ht="15">
      <c r="A26" s="469">
        <v>12</v>
      </c>
      <c r="B26" s="1117"/>
      <c r="C26" s="1643"/>
      <c r="D26" s="1643"/>
      <c r="E26" s="1783">
        <v>194</v>
      </c>
      <c r="F26" s="1606"/>
      <c r="G26" s="1643"/>
      <c r="H26" s="1643"/>
      <c r="I26" s="1783">
        <v>405</v>
      </c>
      <c r="J26" s="1606"/>
      <c r="K26" s="1643"/>
      <c r="L26" s="1643"/>
      <c r="M26" s="1914">
        <v>91</v>
      </c>
      <c r="N26" s="1606"/>
      <c r="O26" s="1643"/>
      <c r="P26" s="1643"/>
      <c r="Q26" s="1783">
        <v>140</v>
      </c>
    </row>
    <row r="27" spans="1:17" s="466" customFormat="1" ht="15">
      <c r="A27" s="469">
        <v>13</v>
      </c>
      <c r="B27" s="1117"/>
      <c r="C27" s="1643"/>
      <c r="D27" s="1643"/>
      <c r="E27" s="1783">
        <v>295</v>
      </c>
      <c r="F27" s="1606"/>
      <c r="G27" s="1643"/>
      <c r="H27" s="1643"/>
      <c r="I27" s="1783">
        <v>402</v>
      </c>
      <c r="J27" s="1606"/>
      <c r="K27" s="1643"/>
      <c r="L27" s="1643"/>
      <c r="M27" s="1914">
        <v>149</v>
      </c>
      <c r="N27" s="1606"/>
      <c r="O27" s="1643"/>
      <c r="P27" s="1643"/>
      <c r="Q27" s="1783">
        <v>129</v>
      </c>
    </row>
    <row r="28" spans="1:17" s="466" customFormat="1" ht="15">
      <c r="A28" s="469">
        <v>14</v>
      </c>
      <c r="B28" s="1117"/>
      <c r="C28" s="1643"/>
      <c r="D28" s="1643"/>
      <c r="E28" s="1783">
        <v>307</v>
      </c>
      <c r="F28" s="1606"/>
      <c r="G28" s="1643"/>
      <c r="H28" s="1643"/>
      <c r="I28" s="1783">
        <v>410</v>
      </c>
      <c r="J28" s="1606"/>
      <c r="K28" s="1643"/>
      <c r="L28" s="1643"/>
      <c r="M28" s="1914">
        <v>168</v>
      </c>
      <c r="N28" s="1606"/>
      <c r="O28" s="1643"/>
      <c r="P28" s="1643"/>
      <c r="Q28" s="1783">
        <v>123</v>
      </c>
    </row>
    <row r="29" spans="1:17" s="466" customFormat="1" ht="15">
      <c r="A29" s="469">
        <v>15</v>
      </c>
      <c r="B29" s="1117"/>
      <c r="C29" s="1643"/>
      <c r="D29" s="1643"/>
      <c r="E29" s="1783">
        <v>297</v>
      </c>
      <c r="F29" s="1606"/>
      <c r="G29" s="1643"/>
      <c r="H29" s="1643"/>
      <c r="I29" s="1783">
        <v>433</v>
      </c>
      <c r="J29" s="1606"/>
      <c r="K29" s="1643"/>
      <c r="L29" s="1643"/>
      <c r="M29" s="1914">
        <v>152</v>
      </c>
      <c r="N29" s="1606"/>
      <c r="O29" s="1643"/>
      <c r="P29" s="1643"/>
      <c r="Q29" s="1783">
        <v>127</v>
      </c>
    </row>
    <row r="30" spans="1:17" s="466" customFormat="1" ht="15">
      <c r="A30" s="469">
        <v>16</v>
      </c>
      <c r="B30" s="1117"/>
      <c r="C30" s="1643"/>
      <c r="D30" s="1643"/>
      <c r="E30" s="1783">
        <v>220</v>
      </c>
      <c r="F30" s="1606"/>
      <c r="G30" s="1643"/>
      <c r="H30" s="1643"/>
      <c r="I30" s="1783">
        <v>491</v>
      </c>
      <c r="J30" s="1606"/>
      <c r="K30" s="1643"/>
      <c r="L30" s="1643"/>
      <c r="M30" s="1914">
        <v>97</v>
      </c>
      <c r="N30" s="1606"/>
      <c r="O30" s="1643"/>
      <c r="P30" s="1643"/>
      <c r="Q30" s="1783">
        <v>129</v>
      </c>
    </row>
    <row r="31" spans="1:17" s="470" customFormat="1" ht="15">
      <c r="A31" s="469">
        <v>17</v>
      </c>
      <c r="B31" s="1117"/>
      <c r="C31" s="1643"/>
      <c r="D31" s="1643"/>
      <c r="E31" s="1783">
        <v>220</v>
      </c>
      <c r="F31" s="1606"/>
      <c r="G31" s="1643"/>
      <c r="H31" s="1643"/>
      <c r="I31" s="1783">
        <v>499</v>
      </c>
      <c r="J31" s="1606"/>
      <c r="K31" s="1643"/>
      <c r="L31" s="1643"/>
      <c r="M31" s="1914">
        <v>95</v>
      </c>
      <c r="N31" s="1606"/>
      <c r="O31" s="1643"/>
      <c r="P31" s="1643"/>
      <c r="Q31" s="1783">
        <v>126</v>
      </c>
    </row>
    <row r="32" spans="1:17" s="470" customFormat="1" ht="15">
      <c r="A32" s="469">
        <v>18</v>
      </c>
      <c r="B32" s="1117"/>
      <c r="C32" s="1643"/>
      <c r="D32" s="1643"/>
      <c r="E32" s="1783">
        <v>259</v>
      </c>
      <c r="F32" s="1606"/>
      <c r="G32" s="1643"/>
      <c r="H32" s="1643"/>
      <c r="I32" s="1783">
        <v>504</v>
      </c>
      <c r="J32" s="1606"/>
      <c r="K32" s="1643"/>
      <c r="L32" s="1643"/>
      <c r="M32" s="1914">
        <v>108</v>
      </c>
      <c r="N32" s="1606"/>
      <c r="O32" s="1643"/>
      <c r="P32" s="1643"/>
      <c r="Q32" s="1783">
        <v>127</v>
      </c>
    </row>
    <row r="33" spans="1:33" s="470" customFormat="1" ht="15">
      <c r="A33" s="469">
        <v>19</v>
      </c>
      <c r="B33" s="1117"/>
      <c r="C33" s="1643"/>
      <c r="D33" s="1643"/>
      <c r="E33" s="1783">
        <v>257</v>
      </c>
      <c r="F33" s="1606"/>
      <c r="G33" s="1643"/>
      <c r="H33" s="1643"/>
      <c r="I33" s="1783">
        <v>506</v>
      </c>
      <c r="J33" s="1606"/>
      <c r="K33" s="1643"/>
      <c r="L33" s="1643"/>
      <c r="M33" s="1914">
        <v>109</v>
      </c>
      <c r="N33" s="1606"/>
      <c r="O33" s="1643"/>
      <c r="P33" s="1643"/>
      <c r="Q33" s="1783">
        <v>130</v>
      </c>
    </row>
    <row r="34" spans="1:33" s="470" customFormat="1" ht="15">
      <c r="A34" s="469">
        <v>20</v>
      </c>
      <c r="B34" s="1117"/>
      <c r="C34" s="1643"/>
      <c r="D34" s="1643"/>
      <c r="E34" s="1783">
        <v>264</v>
      </c>
      <c r="F34" s="1606"/>
      <c r="G34" s="1643"/>
      <c r="H34" s="1643"/>
      <c r="I34" s="1783">
        <v>493</v>
      </c>
      <c r="J34" s="1606"/>
      <c r="K34" s="1643"/>
      <c r="L34" s="1643"/>
      <c r="M34" s="1914">
        <v>111</v>
      </c>
      <c r="N34" s="1606"/>
      <c r="O34" s="1643"/>
      <c r="P34" s="1643"/>
      <c r="Q34" s="1783">
        <v>127</v>
      </c>
    </row>
    <row r="35" spans="1:33" s="470" customFormat="1" ht="15">
      <c r="A35" s="469">
        <v>21</v>
      </c>
      <c r="B35" s="1117"/>
      <c r="C35" s="1643"/>
      <c r="D35" s="1643"/>
      <c r="E35" s="1783">
        <v>254</v>
      </c>
      <c r="F35" s="1606"/>
      <c r="G35" s="1643"/>
      <c r="H35" s="1643"/>
      <c r="I35" s="1783">
        <v>466</v>
      </c>
      <c r="J35" s="1606"/>
      <c r="K35" s="1643"/>
      <c r="L35" s="1643"/>
      <c r="M35" s="1914">
        <v>110</v>
      </c>
      <c r="N35" s="1606"/>
      <c r="O35" s="1643"/>
      <c r="P35" s="1643"/>
      <c r="Q35" s="1783">
        <v>126</v>
      </c>
    </row>
    <row r="36" spans="1:33" s="470" customFormat="1" ht="15">
      <c r="A36" s="469">
        <v>22</v>
      </c>
      <c r="B36" s="1117"/>
      <c r="C36" s="1643"/>
      <c r="D36" s="1643"/>
      <c r="E36" s="1783">
        <v>252</v>
      </c>
      <c r="F36" s="1606"/>
      <c r="G36" s="1643"/>
      <c r="H36" s="1643"/>
      <c r="I36" s="1783">
        <v>395</v>
      </c>
      <c r="J36" s="1606"/>
      <c r="K36" s="1643"/>
      <c r="L36" s="1643"/>
      <c r="M36" s="1914">
        <v>111</v>
      </c>
      <c r="N36" s="1606"/>
      <c r="O36" s="1643"/>
      <c r="P36" s="1643"/>
      <c r="Q36" s="1783">
        <v>124</v>
      </c>
    </row>
    <row r="37" spans="1:33" s="470" customFormat="1" ht="15">
      <c r="A37" s="469">
        <v>23</v>
      </c>
      <c r="B37" s="1117"/>
      <c r="C37" s="1643"/>
      <c r="D37" s="1643"/>
      <c r="E37" s="1783">
        <v>234</v>
      </c>
      <c r="F37" s="1606"/>
      <c r="G37" s="1643"/>
      <c r="H37" s="1643"/>
      <c r="I37" s="1783">
        <v>338</v>
      </c>
      <c r="J37" s="1606"/>
      <c r="K37" s="1643"/>
      <c r="L37" s="1643"/>
      <c r="M37" s="1914">
        <v>109</v>
      </c>
      <c r="N37" s="1606"/>
      <c r="O37" s="1643"/>
      <c r="P37" s="1643"/>
      <c r="Q37" s="1783">
        <v>118</v>
      </c>
    </row>
    <row r="38" spans="1:33" s="470" customFormat="1" ht="15">
      <c r="A38" s="469" t="s">
        <v>19</v>
      </c>
      <c r="B38" s="1148"/>
      <c r="C38" s="1644"/>
      <c r="D38" s="1644"/>
      <c r="E38" s="1645">
        <f>SUM(E14:E37)</f>
        <v>4849</v>
      </c>
      <c r="F38" s="1644"/>
      <c r="G38" s="1644"/>
      <c r="H38" s="1644"/>
      <c r="I38" s="1645">
        <f>SUM(I14:I37)</f>
        <v>9332</v>
      </c>
      <c r="J38" s="1644"/>
      <c r="K38" s="1644"/>
      <c r="L38" s="1644"/>
      <c r="M38" s="1645">
        <f>SUM(M14:M37)</f>
        <v>2277</v>
      </c>
      <c r="N38" s="1644"/>
      <c r="O38" s="1644"/>
      <c r="P38" s="1644"/>
      <c r="Q38" s="1645">
        <f>SUM(Q14:Q37)</f>
        <v>2955</v>
      </c>
    </row>
    <row r="39" spans="1:33" s="459" customFormat="1" ht="12.75" customHeight="1">
      <c r="A39" s="459" t="s">
        <v>20</v>
      </c>
      <c r="R39" s="966"/>
      <c r="S39" s="966"/>
      <c r="T39" s="966"/>
      <c r="U39" s="966"/>
      <c r="V39" s="966"/>
      <c r="W39" s="966"/>
      <c r="X39" s="966"/>
      <c r="Y39" s="966"/>
      <c r="Z39" s="966"/>
      <c r="AA39" s="966"/>
      <c r="AB39" s="966"/>
      <c r="AC39" s="966"/>
      <c r="AD39" s="966"/>
      <c r="AE39" s="966"/>
      <c r="AF39" s="966"/>
      <c r="AG39" s="966"/>
    </row>
    <row r="40" spans="1:33" s="459" customFormat="1" ht="12.75" customHeight="1">
      <c r="A40" s="459" t="s">
        <v>21</v>
      </c>
      <c r="R40" s="966"/>
      <c r="S40" s="966"/>
      <c r="T40" s="966"/>
      <c r="U40" s="966"/>
      <c r="V40" s="966"/>
      <c r="W40" s="966"/>
      <c r="X40" s="966"/>
      <c r="Y40" s="966"/>
      <c r="Z40" s="966"/>
      <c r="AA40" s="966"/>
      <c r="AB40" s="966"/>
      <c r="AC40" s="966"/>
      <c r="AD40" s="966"/>
      <c r="AE40" s="966"/>
      <c r="AF40" s="966"/>
      <c r="AG40" s="966"/>
    </row>
    <row r="41" spans="1:33">
      <c r="A41" s="459" t="s">
        <v>563</v>
      </c>
      <c r="K41" s="459"/>
      <c r="L41" s="459"/>
      <c r="M41" s="459"/>
      <c r="N41" s="459"/>
      <c r="O41" s="459"/>
      <c r="P41" s="459"/>
      <c r="Q41" s="459"/>
      <c r="R41" s="967"/>
      <c r="S41" s="967"/>
      <c r="T41" s="967"/>
      <c r="U41" s="967"/>
      <c r="V41" s="967"/>
      <c r="W41" s="967"/>
      <c r="X41" s="967"/>
      <c r="Y41" s="967"/>
      <c r="Z41" s="967"/>
      <c r="AA41" s="967"/>
      <c r="AB41" s="967"/>
      <c r="AC41" s="967"/>
      <c r="AD41" s="967"/>
      <c r="AE41" s="967"/>
      <c r="AF41" s="967"/>
      <c r="AG41" s="967"/>
    </row>
    <row r="42" spans="1:33">
      <c r="A42" s="459" t="s">
        <v>23</v>
      </c>
      <c r="R42" s="967"/>
      <c r="S42" s="967"/>
      <c r="T42" s="967"/>
      <c r="U42" s="967"/>
      <c r="V42" s="967"/>
      <c r="W42" s="967"/>
      <c r="X42" s="967"/>
      <c r="Y42" s="967"/>
      <c r="Z42" s="967"/>
      <c r="AA42" s="967"/>
      <c r="AB42" s="967"/>
      <c r="AC42" s="967"/>
      <c r="AD42" s="967"/>
      <c r="AE42" s="967"/>
      <c r="AF42" s="967"/>
      <c r="AG42" s="967"/>
    </row>
    <row r="43" spans="1:33">
      <c r="R43" s="967"/>
      <c r="S43" s="967"/>
      <c r="T43" s="967"/>
      <c r="U43" s="967"/>
      <c r="V43" s="967"/>
      <c r="W43" s="967"/>
      <c r="X43" s="967"/>
      <c r="Y43" s="967"/>
      <c r="Z43" s="967"/>
      <c r="AA43" s="967"/>
      <c r="AB43" s="967"/>
      <c r="AC43" s="967"/>
      <c r="AD43" s="967"/>
      <c r="AE43" s="967"/>
      <c r="AF43" s="967"/>
      <c r="AG43" s="967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92D050"/>
  </sheetPr>
  <dimension ref="A1:AG43"/>
  <sheetViews>
    <sheetView zoomScale="85" zoomScaleNormal="85" zoomScaleSheetLayoutView="100" workbookViewId="0">
      <selection activeCell="G26" sqref="G26"/>
    </sheetView>
  </sheetViews>
  <sheetFormatPr defaultRowHeight="12.75"/>
  <cols>
    <col min="1" max="1" width="5.42578125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4" customFormat="1" ht="18.75" customHeight="1">
      <c r="B1" s="2771" t="s">
        <v>405</v>
      </c>
      <c r="C1" s="2087"/>
      <c r="D1" s="2087"/>
      <c r="E1" s="2087"/>
      <c r="F1" s="2087"/>
      <c r="J1" s="799" t="s">
        <v>171</v>
      </c>
      <c r="N1" s="2765" t="s">
        <v>24</v>
      </c>
      <c r="O1" s="2765"/>
      <c r="P1" s="2765"/>
      <c r="Q1" s="2765"/>
      <c r="R1" s="964"/>
      <c r="S1" s="964"/>
      <c r="T1" s="964"/>
      <c r="U1" s="964"/>
      <c r="V1" s="964"/>
      <c r="W1" s="964"/>
      <c r="X1" s="964"/>
      <c r="Y1" s="964"/>
      <c r="Z1" s="964"/>
      <c r="AA1" s="964"/>
      <c r="AB1" s="964"/>
      <c r="AC1" s="964"/>
      <c r="AD1" s="964"/>
      <c r="AE1" s="964"/>
      <c r="AF1" s="964"/>
      <c r="AG1" s="964"/>
    </row>
    <row r="2" spans="1:33" s="14" customFormat="1" ht="10.5" customHeight="1">
      <c r="B2" s="2766" t="s">
        <v>1</v>
      </c>
      <c r="C2" s="2094"/>
      <c r="D2" s="2094"/>
      <c r="E2" s="2094"/>
      <c r="F2" s="2094"/>
      <c r="N2" s="2766" t="s">
        <v>2</v>
      </c>
      <c r="O2" s="2767"/>
      <c r="P2" s="2767"/>
      <c r="Q2" s="2767"/>
      <c r="R2" s="964"/>
      <c r="S2" s="964"/>
      <c r="T2" s="964"/>
      <c r="U2" s="964"/>
      <c r="V2" s="964"/>
      <c r="W2" s="964"/>
      <c r="X2" s="964"/>
      <c r="Y2" s="964"/>
      <c r="Z2" s="964"/>
      <c r="AA2" s="964"/>
      <c r="AB2" s="964"/>
      <c r="AC2" s="964"/>
      <c r="AD2" s="964"/>
      <c r="AE2" s="964"/>
      <c r="AF2" s="964"/>
      <c r="AG2" s="964"/>
    </row>
    <row r="3" spans="1:33" s="14" customFormat="1" ht="13.5" customHeight="1">
      <c r="N3" s="14" t="s">
        <v>3</v>
      </c>
      <c r="R3" s="964"/>
      <c r="S3" s="964"/>
      <c r="T3" s="964"/>
      <c r="U3" s="964"/>
      <c r="V3" s="964"/>
      <c r="W3" s="964"/>
      <c r="X3" s="964"/>
      <c r="Y3" s="964"/>
      <c r="Z3" s="964"/>
      <c r="AA3" s="964"/>
      <c r="AB3" s="964"/>
      <c r="AC3" s="964"/>
      <c r="AD3" s="964"/>
      <c r="AE3" s="964"/>
      <c r="AF3" s="964"/>
      <c r="AG3" s="964"/>
    </row>
    <row r="4" spans="1:33" s="14" customFormat="1" ht="15" customHeight="1">
      <c r="B4" s="2770" t="s">
        <v>4</v>
      </c>
      <c r="C4" s="2087"/>
      <c r="D4" s="16"/>
      <c r="E4" s="964"/>
      <c r="F4" s="964"/>
      <c r="G4" s="964"/>
      <c r="H4" s="964"/>
      <c r="I4" s="908" t="s">
        <v>5</v>
      </c>
      <c r="J4" s="15"/>
      <c r="K4" s="15"/>
      <c r="L4" s="15"/>
      <c r="N4" s="1778" t="s">
        <v>535</v>
      </c>
      <c r="O4" s="17" t="s">
        <v>25</v>
      </c>
      <c r="R4" s="964"/>
      <c r="S4" s="964"/>
      <c r="T4" s="964"/>
      <c r="U4" s="964"/>
      <c r="V4" s="964"/>
      <c r="W4" s="964"/>
      <c r="X4" s="964"/>
      <c r="Y4" s="964"/>
      <c r="Z4" s="964"/>
      <c r="AA4" s="964"/>
      <c r="AB4" s="964"/>
      <c r="AC4" s="964"/>
      <c r="AD4" s="964"/>
      <c r="AE4" s="964"/>
      <c r="AF4" s="964"/>
      <c r="AG4" s="964"/>
    </row>
    <row r="5" spans="1:33" s="14" customFormat="1" ht="9.75" customHeight="1">
      <c r="B5" s="2775" t="s">
        <v>7</v>
      </c>
      <c r="C5" s="2085"/>
      <c r="D5" s="15"/>
      <c r="E5" s="15"/>
      <c r="R5" s="964"/>
      <c r="S5" s="964"/>
      <c r="T5" s="964"/>
      <c r="U5" s="964"/>
      <c r="V5" s="964"/>
      <c r="W5" s="964"/>
      <c r="X5" s="964"/>
      <c r="Y5" s="964"/>
      <c r="Z5" s="964"/>
      <c r="AA5" s="964"/>
      <c r="AB5" s="964"/>
      <c r="AC5" s="964"/>
      <c r="AD5" s="964"/>
      <c r="AE5" s="964"/>
      <c r="AF5" s="964"/>
      <c r="AG5" s="964"/>
    </row>
    <row r="6" spans="1:33" s="14" customFormat="1" ht="12" customHeight="1">
      <c r="A6" s="2768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64"/>
      <c r="S6" s="964"/>
      <c r="T6" s="964"/>
      <c r="U6" s="964"/>
      <c r="V6" s="964"/>
      <c r="W6" s="964"/>
      <c r="X6" s="964"/>
      <c r="Y6" s="964"/>
      <c r="Z6" s="964"/>
      <c r="AA6" s="964"/>
      <c r="AB6" s="964"/>
      <c r="AC6" s="964"/>
      <c r="AD6" s="964"/>
      <c r="AE6" s="964"/>
      <c r="AF6" s="964"/>
      <c r="AG6" s="964"/>
    </row>
    <row r="7" spans="1:33" s="14" customFormat="1" ht="15.75">
      <c r="A7" s="2769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64"/>
      <c r="S7" s="964"/>
      <c r="T7" s="964"/>
      <c r="U7" s="964"/>
      <c r="V7" s="964"/>
      <c r="W7" s="964"/>
      <c r="X7" s="964"/>
      <c r="Y7" s="964"/>
      <c r="Z7" s="964"/>
      <c r="AA7" s="964"/>
      <c r="AB7" s="964"/>
      <c r="AC7" s="964"/>
      <c r="AD7" s="964"/>
      <c r="AE7" s="964"/>
      <c r="AF7" s="964"/>
      <c r="AG7" s="964"/>
    </row>
    <row r="8" spans="1:33" s="14" customFormat="1" ht="9" customHeight="1">
      <c r="A8" s="1255" t="s">
        <v>341</v>
      </c>
      <c r="B8" s="1256"/>
      <c r="R8" s="964"/>
      <c r="S8" s="964"/>
      <c r="T8" s="964"/>
      <c r="U8" s="964"/>
      <c r="V8" s="964"/>
      <c r="W8" s="964"/>
      <c r="X8" s="964"/>
      <c r="Y8" s="964"/>
      <c r="Z8" s="964"/>
      <c r="AA8" s="964"/>
      <c r="AB8" s="964"/>
      <c r="AC8" s="964"/>
      <c r="AD8" s="964"/>
      <c r="AE8" s="964"/>
      <c r="AF8" s="964"/>
      <c r="AG8" s="964"/>
    </row>
    <row r="9" spans="1:33" s="14" customFormat="1">
      <c r="A9" s="2772" t="s">
        <v>9</v>
      </c>
      <c r="B9" s="2762" t="s">
        <v>10</v>
      </c>
      <c r="C9" s="2763"/>
      <c r="D9" s="2763"/>
      <c r="E9" s="2763"/>
      <c r="F9" s="2763"/>
      <c r="G9" s="2763"/>
      <c r="H9" s="2763"/>
      <c r="I9" s="2764"/>
      <c r="J9" s="2762" t="s">
        <v>11</v>
      </c>
      <c r="K9" s="2763"/>
      <c r="L9" s="2763"/>
      <c r="M9" s="2763"/>
      <c r="N9" s="2763"/>
      <c r="O9" s="2763"/>
      <c r="P9" s="2763"/>
      <c r="Q9" s="2764"/>
      <c r="R9" s="964"/>
      <c r="S9" s="964"/>
      <c r="T9" s="964"/>
      <c r="U9" s="964"/>
      <c r="V9" s="964"/>
      <c r="W9" s="964"/>
      <c r="X9" s="964"/>
      <c r="Y9" s="964"/>
      <c r="Z9" s="964"/>
      <c r="AA9" s="964"/>
      <c r="AB9" s="964"/>
      <c r="AC9" s="964"/>
      <c r="AD9" s="964"/>
      <c r="AE9" s="964"/>
      <c r="AF9" s="964"/>
      <c r="AG9" s="964"/>
    </row>
    <row r="10" spans="1:33" s="14" customFormat="1">
      <c r="A10" s="2773"/>
      <c r="B10" s="2759" t="s">
        <v>26</v>
      </c>
      <c r="C10" s="2760"/>
      <c r="D10" s="2760"/>
      <c r="E10" s="2761"/>
      <c r="F10" s="2759"/>
      <c r="G10" s="2101"/>
      <c r="H10" s="2101"/>
      <c r="I10" s="2102"/>
      <c r="J10" s="2759" t="s">
        <v>26</v>
      </c>
      <c r="K10" s="2760"/>
      <c r="L10" s="2760"/>
      <c r="M10" s="2761"/>
      <c r="N10" s="2759"/>
      <c r="O10" s="2760"/>
      <c r="P10" s="2760"/>
      <c r="Q10" s="2761"/>
      <c r="R10" s="964"/>
      <c r="S10" s="964"/>
      <c r="T10" s="964"/>
      <c r="U10" s="964"/>
      <c r="V10" s="964"/>
      <c r="W10" s="964"/>
      <c r="X10" s="964"/>
      <c r="Y10" s="964"/>
      <c r="Z10" s="964"/>
      <c r="AA10" s="964"/>
      <c r="AB10" s="964"/>
      <c r="AC10" s="964"/>
      <c r="AD10" s="964"/>
      <c r="AE10" s="964"/>
      <c r="AF10" s="964"/>
      <c r="AG10" s="964"/>
    </row>
    <row r="11" spans="1:33" s="14" customFormat="1">
      <c r="A11" s="2773"/>
      <c r="B11" s="2759" t="s">
        <v>14</v>
      </c>
      <c r="C11" s="2760"/>
      <c r="E11" s="19">
        <v>3000</v>
      </c>
      <c r="F11" s="2759" t="s">
        <v>14</v>
      </c>
      <c r="G11" s="2760"/>
      <c r="H11" s="18"/>
      <c r="I11" s="19">
        <v>0</v>
      </c>
      <c r="J11" s="2759" t="s">
        <v>14</v>
      </c>
      <c r="K11" s="2760"/>
      <c r="L11" s="18"/>
      <c r="M11" s="19">
        <f>E11</f>
        <v>3000</v>
      </c>
      <c r="N11" s="2759" t="s">
        <v>14</v>
      </c>
      <c r="O11" s="2760"/>
      <c r="P11" s="18"/>
      <c r="Q11" s="19">
        <f>I11</f>
        <v>0</v>
      </c>
      <c r="R11" s="964"/>
      <c r="S11" s="964"/>
      <c r="T11" s="964"/>
      <c r="U11" s="964"/>
      <c r="V11" s="964"/>
      <c r="W11" s="964"/>
      <c r="X11" s="964"/>
      <c r="Y11" s="964"/>
      <c r="Z11" s="964"/>
      <c r="AA11" s="964"/>
      <c r="AB11" s="964"/>
      <c r="AC11" s="964"/>
      <c r="AD11" s="964"/>
      <c r="AE11" s="964"/>
      <c r="AF11" s="964"/>
      <c r="AG11" s="964"/>
    </row>
    <row r="12" spans="1:33" s="21" customFormat="1" ht="35.25" customHeight="1">
      <c r="A12" s="2774"/>
      <c r="B12" s="20" t="s">
        <v>16</v>
      </c>
      <c r="C12" s="20" t="s">
        <v>17</v>
      </c>
      <c r="D12" s="20"/>
      <c r="E12" s="20" t="s">
        <v>18</v>
      </c>
      <c r="F12" s="20" t="s">
        <v>16</v>
      </c>
      <c r="G12" s="20" t="s">
        <v>17</v>
      </c>
      <c r="H12" s="20"/>
      <c r="I12" s="20" t="s">
        <v>18</v>
      </c>
      <c r="J12" s="20" t="s">
        <v>16</v>
      </c>
      <c r="K12" s="20" t="s">
        <v>17</v>
      </c>
      <c r="L12" s="20"/>
      <c r="M12" s="20" t="s">
        <v>18</v>
      </c>
      <c r="N12" s="20" t="s">
        <v>16</v>
      </c>
      <c r="O12" s="20" t="s">
        <v>17</v>
      </c>
      <c r="P12" s="20"/>
      <c r="Q12" s="20" t="s">
        <v>18</v>
      </c>
    </row>
    <row r="13" spans="1:33" s="23" customFormat="1" ht="11.25">
      <c r="A13" s="22">
        <v>1</v>
      </c>
      <c r="B13" s="22">
        <v>2</v>
      </c>
      <c r="C13" s="22">
        <v>3</v>
      </c>
      <c r="D13" s="22"/>
      <c r="E13" s="22">
        <v>4</v>
      </c>
      <c r="F13" s="22">
        <v>5</v>
      </c>
      <c r="G13" s="22">
        <v>6</v>
      </c>
      <c r="H13" s="22"/>
      <c r="I13" s="22">
        <v>7</v>
      </c>
      <c r="J13" s="22">
        <v>8</v>
      </c>
      <c r="K13" s="22">
        <v>9</v>
      </c>
      <c r="L13" s="22"/>
      <c r="M13" s="22">
        <v>10</v>
      </c>
      <c r="N13" s="22">
        <v>11</v>
      </c>
      <c r="O13" s="22">
        <v>12</v>
      </c>
      <c r="P13" s="22"/>
      <c r="Q13" s="22">
        <v>13</v>
      </c>
    </row>
    <row r="14" spans="1:33" s="21" customFormat="1" ht="15">
      <c r="A14" s="24">
        <v>0</v>
      </c>
      <c r="B14" s="1105"/>
      <c r="C14" s="1974"/>
      <c r="D14" s="1974"/>
      <c r="E14" s="1968">
        <v>335</v>
      </c>
      <c r="F14" s="1974"/>
      <c r="G14" s="1974"/>
      <c r="H14" s="1974"/>
      <c r="I14" s="1974"/>
      <c r="J14" s="1969"/>
      <c r="K14" s="1974"/>
      <c r="L14" s="1974"/>
      <c r="M14" s="1968">
        <v>152</v>
      </c>
      <c r="N14" s="1974"/>
      <c r="O14" s="1102"/>
      <c r="P14" s="1102"/>
      <c r="Q14" s="1102"/>
    </row>
    <row r="15" spans="1:33" s="1376" customFormat="1" ht="15">
      <c r="A15" s="1374">
        <v>1</v>
      </c>
      <c r="B15" s="1105"/>
      <c r="C15" s="1974"/>
      <c r="D15" s="1974"/>
      <c r="E15" s="1968">
        <v>337</v>
      </c>
      <c r="F15" s="1974"/>
      <c r="G15" s="1974"/>
      <c r="H15" s="1974"/>
      <c r="I15" s="1974"/>
      <c r="J15" s="1969"/>
      <c r="K15" s="1974"/>
      <c r="L15" s="1974"/>
      <c r="M15" s="1968">
        <v>153</v>
      </c>
      <c r="N15" s="1974"/>
      <c r="O15" s="1375"/>
      <c r="P15" s="1375"/>
      <c r="Q15" s="1375"/>
    </row>
    <row r="16" spans="1:33" s="21" customFormat="1" ht="15">
      <c r="A16" s="24">
        <v>2</v>
      </c>
      <c r="B16" s="1105"/>
      <c r="C16" s="1974"/>
      <c r="D16" s="1974"/>
      <c r="E16" s="1968">
        <v>324</v>
      </c>
      <c r="F16" s="1974"/>
      <c r="G16" s="1974"/>
      <c r="H16" s="1974"/>
      <c r="I16" s="1974"/>
      <c r="J16" s="1969"/>
      <c r="K16" s="1974"/>
      <c r="L16" s="1974"/>
      <c r="M16" s="1968">
        <v>147</v>
      </c>
      <c r="N16" s="1974"/>
      <c r="O16" s="1102"/>
      <c r="P16" s="1102"/>
      <c r="Q16" s="1102"/>
    </row>
    <row r="17" spans="1:17" s="21" customFormat="1" ht="15">
      <c r="A17" s="24">
        <v>3</v>
      </c>
      <c r="B17" s="1105"/>
      <c r="C17" s="1974"/>
      <c r="D17" s="1974"/>
      <c r="E17" s="1968">
        <v>321</v>
      </c>
      <c r="F17" s="1974"/>
      <c r="G17" s="1974"/>
      <c r="H17" s="1974"/>
      <c r="I17" s="1974"/>
      <c r="J17" s="1969"/>
      <c r="K17" s="1974"/>
      <c r="L17" s="1974"/>
      <c r="M17" s="1968">
        <v>137</v>
      </c>
      <c r="N17" s="1974"/>
      <c r="O17" s="1102"/>
      <c r="P17" s="1102"/>
      <c r="Q17" s="1102"/>
    </row>
    <row r="18" spans="1:17" s="21" customFormat="1" ht="15">
      <c r="A18" s="24">
        <v>4</v>
      </c>
      <c r="B18" s="1105"/>
      <c r="C18" s="1974"/>
      <c r="D18" s="1974"/>
      <c r="E18" s="1968">
        <v>329</v>
      </c>
      <c r="F18" s="1974"/>
      <c r="G18" s="1974"/>
      <c r="H18" s="1974"/>
      <c r="I18" s="1974"/>
      <c r="J18" s="1969"/>
      <c r="K18" s="1974"/>
      <c r="L18" s="1974"/>
      <c r="M18" s="1968">
        <v>137</v>
      </c>
      <c r="N18" s="1974"/>
      <c r="O18" s="1102"/>
      <c r="P18" s="1102"/>
      <c r="Q18" s="1102"/>
    </row>
    <row r="19" spans="1:17" s="21" customFormat="1" ht="15">
      <c r="A19" s="24">
        <v>5</v>
      </c>
      <c r="B19" s="1105"/>
      <c r="C19" s="1974"/>
      <c r="D19" s="1974"/>
      <c r="E19" s="1968">
        <v>324</v>
      </c>
      <c r="F19" s="1974"/>
      <c r="G19" s="1974"/>
      <c r="H19" s="1974"/>
      <c r="I19" s="1974"/>
      <c r="J19" s="1969"/>
      <c r="K19" s="1974"/>
      <c r="L19" s="1974"/>
      <c r="M19" s="1968">
        <v>133</v>
      </c>
      <c r="N19" s="1974"/>
      <c r="O19" s="1102"/>
      <c r="P19" s="1102"/>
      <c r="Q19" s="1102"/>
    </row>
    <row r="20" spans="1:17" s="21" customFormat="1" ht="15">
      <c r="A20" s="24">
        <v>6</v>
      </c>
      <c r="B20" s="1105"/>
      <c r="C20" s="1974"/>
      <c r="D20" s="1974"/>
      <c r="E20" s="1968">
        <v>336</v>
      </c>
      <c r="F20" s="1974"/>
      <c r="G20" s="1974"/>
      <c r="H20" s="1974"/>
      <c r="I20" s="1974"/>
      <c r="J20" s="1969"/>
      <c r="K20" s="1974"/>
      <c r="L20" s="1974"/>
      <c r="M20" s="1968">
        <v>135</v>
      </c>
      <c r="N20" s="1974"/>
      <c r="O20" s="1102"/>
      <c r="P20" s="1102"/>
      <c r="Q20" s="1102"/>
    </row>
    <row r="21" spans="1:17" s="21" customFormat="1" ht="15">
      <c r="A21" s="24">
        <v>7</v>
      </c>
      <c r="B21" s="1105"/>
      <c r="C21" s="1974"/>
      <c r="D21" s="1974"/>
      <c r="E21" s="1968">
        <v>442</v>
      </c>
      <c r="F21" s="1974"/>
      <c r="G21" s="1974"/>
      <c r="H21" s="1974"/>
      <c r="I21" s="1974"/>
      <c r="J21" s="1969"/>
      <c r="K21" s="1974"/>
      <c r="L21" s="1974"/>
      <c r="M21" s="1968">
        <v>209</v>
      </c>
      <c r="N21" s="1974"/>
      <c r="O21" s="1102"/>
      <c r="P21" s="1102"/>
      <c r="Q21" s="1102"/>
    </row>
    <row r="22" spans="1:17" s="21" customFormat="1" ht="15">
      <c r="A22" s="24">
        <v>8</v>
      </c>
      <c r="B22" s="1105"/>
      <c r="C22" s="1974"/>
      <c r="D22" s="1974"/>
      <c r="E22" s="1968">
        <v>599</v>
      </c>
      <c r="F22" s="1974"/>
      <c r="G22" s="1974"/>
      <c r="H22" s="1974"/>
      <c r="I22" s="1974"/>
      <c r="J22" s="1969"/>
      <c r="K22" s="1974"/>
      <c r="L22" s="1974"/>
      <c r="M22" s="1968">
        <v>354</v>
      </c>
      <c r="N22" s="1974"/>
      <c r="O22" s="1102"/>
      <c r="P22" s="1102"/>
      <c r="Q22" s="1102"/>
    </row>
    <row r="23" spans="1:17" s="21" customFormat="1" ht="15">
      <c r="A23" s="24">
        <v>9</v>
      </c>
      <c r="B23" s="1105"/>
      <c r="C23" s="1974"/>
      <c r="D23" s="1974"/>
      <c r="E23" s="1968">
        <v>610</v>
      </c>
      <c r="F23" s="1974"/>
      <c r="G23" s="1974"/>
      <c r="H23" s="1974"/>
      <c r="I23" s="1974"/>
      <c r="J23" s="1969"/>
      <c r="K23" s="1974"/>
      <c r="L23" s="1974"/>
      <c r="M23" s="1968">
        <v>371</v>
      </c>
      <c r="N23" s="1974"/>
      <c r="O23" s="1102"/>
      <c r="P23" s="1102"/>
      <c r="Q23" s="1102"/>
    </row>
    <row r="24" spans="1:17" s="21" customFormat="1" ht="15">
      <c r="A24" s="24">
        <v>10</v>
      </c>
      <c r="B24" s="1105"/>
      <c r="C24" s="1974"/>
      <c r="D24" s="1974"/>
      <c r="E24" s="1968">
        <v>559</v>
      </c>
      <c r="F24" s="1974"/>
      <c r="G24" s="1974"/>
      <c r="H24" s="1974"/>
      <c r="I24" s="1974"/>
      <c r="J24" s="1969"/>
      <c r="K24" s="1974"/>
      <c r="L24" s="1974"/>
      <c r="M24" s="1968">
        <v>311</v>
      </c>
      <c r="N24" s="1974"/>
      <c r="O24" s="1102"/>
      <c r="P24" s="1102"/>
      <c r="Q24" s="1102"/>
    </row>
    <row r="25" spans="1:17" s="21" customFormat="1" ht="15">
      <c r="A25" s="24">
        <v>11</v>
      </c>
      <c r="B25" s="1105"/>
      <c r="C25" s="1974"/>
      <c r="D25" s="1974"/>
      <c r="E25" s="1968">
        <v>566</v>
      </c>
      <c r="F25" s="1974"/>
      <c r="G25" s="1974"/>
      <c r="H25" s="1974"/>
      <c r="I25" s="1974"/>
      <c r="J25" s="1969"/>
      <c r="K25" s="1974"/>
      <c r="L25" s="1974"/>
      <c r="M25" s="1968">
        <v>322</v>
      </c>
      <c r="N25" s="1974"/>
      <c r="O25" s="1102"/>
      <c r="P25" s="1102"/>
      <c r="Q25" s="1102"/>
    </row>
    <row r="26" spans="1:17" s="21" customFormat="1" ht="15">
      <c r="A26" s="24">
        <v>12</v>
      </c>
      <c r="B26" s="1105"/>
      <c r="C26" s="1974"/>
      <c r="D26" s="1974"/>
      <c r="E26" s="1968">
        <v>522</v>
      </c>
      <c r="F26" s="1974"/>
      <c r="G26" s="1974"/>
      <c r="H26" s="1974"/>
      <c r="I26" s="1974"/>
      <c r="J26" s="1969"/>
      <c r="K26" s="1974"/>
      <c r="L26" s="1974"/>
      <c r="M26" s="1968">
        <v>271</v>
      </c>
      <c r="N26" s="1974"/>
      <c r="O26" s="1102"/>
      <c r="P26" s="1102"/>
      <c r="Q26" s="1102"/>
    </row>
    <row r="27" spans="1:17" s="21" customFormat="1" ht="15">
      <c r="A27" s="24">
        <v>13</v>
      </c>
      <c r="B27" s="1105"/>
      <c r="C27" s="1974"/>
      <c r="D27" s="1974"/>
      <c r="E27" s="1968">
        <v>525</v>
      </c>
      <c r="F27" s="1974"/>
      <c r="G27" s="1974"/>
      <c r="H27" s="1974"/>
      <c r="I27" s="1974"/>
      <c r="J27" s="1969"/>
      <c r="K27" s="1974"/>
      <c r="L27" s="1974"/>
      <c r="M27" s="1968">
        <v>308</v>
      </c>
      <c r="N27" s="1974"/>
      <c r="O27" s="1102"/>
      <c r="P27" s="1102"/>
      <c r="Q27" s="1102"/>
    </row>
    <row r="28" spans="1:17" s="21" customFormat="1" ht="15">
      <c r="A28" s="24">
        <v>14</v>
      </c>
      <c r="B28" s="1105"/>
      <c r="C28" s="1974"/>
      <c r="D28" s="1974"/>
      <c r="E28" s="1968">
        <v>502</v>
      </c>
      <c r="F28" s="1974"/>
      <c r="G28" s="1974"/>
      <c r="H28" s="1974"/>
      <c r="I28" s="1974"/>
      <c r="J28" s="1969"/>
      <c r="K28" s="1974"/>
      <c r="L28" s="1974"/>
      <c r="M28" s="1968">
        <v>282</v>
      </c>
      <c r="N28" s="1974"/>
      <c r="O28" s="1102"/>
      <c r="P28" s="1102"/>
      <c r="Q28" s="1102"/>
    </row>
    <row r="29" spans="1:17" s="21" customFormat="1" ht="15">
      <c r="A29" s="24">
        <v>15</v>
      </c>
      <c r="B29" s="1105"/>
      <c r="C29" s="1974"/>
      <c r="D29" s="1974"/>
      <c r="E29" s="1968">
        <v>539</v>
      </c>
      <c r="F29" s="1974"/>
      <c r="G29" s="1974"/>
      <c r="H29" s="1974"/>
      <c r="I29" s="1974"/>
      <c r="J29" s="1969"/>
      <c r="K29" s="1974"/>
      <c r="L29" s="1974"/>
      <c r="M29" s="1968">
        <v>291</v>
      </c>
      <c r="N29" s="1974"/>
      <c r="O29" s="1102"/>
      <c r="P29" s="1102"/>
      <c r="Q29" s="1102"/>
    </row>
    <row r="30" spans="1:17" s="21" customFormat="1" ht="15">
      <c r="A30" s="24">
        <v>16</v>
      </c>
      <c r="B30" s="1105"/>
      <c r="C30" s="1974"/>
      <c r="D30" s="1974"/>
      <c r="E30" s="1968">
        <v>540</v>
      </c>
      <c r="F30" s="1974"/>
      <c r="G30" s="1974"/>
      <c r="H30" s="1974"/>
      <c r="I30" s="1974"/>
      <c r="J30" s="1969"/>
      <c r="K30" s="1974"/>
      <c r="L30" s="1974"/>
      <c r="M30" s="1968">
        <v>285</v>
      </c>
      <c r="N30" s="1974"/>
      <c r="O30" s="1102"/>
      <c r="P30" s="1102"/>
      <c r="Q30" s="1102"/>
    </row>
    <row r="31" spans="1:17" s="25" customFormat="1" ht="15">
      <c r="A31" s="24">
        <v>17</v>
      </c>
      <c r="B31" s="1105"/>
      <c r="C31" s="1974"/>
      <c r="D31" s="1974"/>
      <c r="E31" s="1968">
        <v>496</v>
      </c>
      <c r="F31" s="1974"/>
      <c r="G31" s="1974"/>
      <c r="H31" s="1974"/>
      <c r="I31" s="1974"/>
      <c r="J31" s="1969"/>
      <c r="K31" s="1974"/>
      <c r="L31" s="1974"/>
      <c r="M31" s="1968">
        <v>267</v>
      </c>
      <c r="N31" s="1974"/>
      <c r="O31" s="1102"/>
      <c r="P31" s="1102"/>
      <c r="Q31" s="1102"/>
    </row>
    <row r="32" spans="1:17" s="25" customFormat="1" ht="15">
      <c r="A32" s="24">
        <v>18</v>
      </c>
      <c r="B32" s="1105"/>
      <c r="C32" s="1974"/>
      <c r="D32" s="1974"/>
      <c r="E32" s="1968">
        <v>500</v>
      </c>
      <c r="F32" s="1974"/>
      <c r="G32" s="1974"/>
      <c r="H32" s="1974"/>
      <c r="I32" s="1974"/>
      <c r="J32" s="1969"/>
      <c r="K32" s="1974"/>
      <c r="L32" s="1974"/>
      <c r="M32" s="1968">
        <v>281</v>
      </c>
      <c r="N32" s="1974"/>
      <c r="O32" s="1102"/>
      <c r="P32" s="1102"/>
      <c r="Q32" s="1102"/>
    </row>
    <row r="33" spans="1:33" s="25" customFormat="1" ht="15">
      <c r="A33" s="24">
        <v>19</v>
      </c>
      <c r="B33" s="1105"/>
      <c r="C33" s="1974"/>
      <c r="D33" s="1974"/>
      <c r="E33" s="1968">
        <v>474</v>
      </c>
      <c r="F33" s="1974"/>
      <c r="G33" s="1974"/>
      <c r="H33" s="1974"/>
      <c r="I33" s="1974"/>
      <c r="J33" s="1969"/>
      <c r="K33" s="1974"/>
      <c r="L33" s="1974"/>
      <c r="M33" s="1968">
        <v>277</v>
      </c>
      <c r="N33" s="1974"/>
      <c r="O33" s="1102"/>
      <c r="P33" s="1102"/>
      <c r="Q33" s="1102"/>
    </row>
    <row r="34" spans="1:33" s="25" customFormat="1" ht="15">
      <c r="A34" s="24">
        <v>20</v>
      </c>
      <c r="B34" s="1105"/>
      <c r="C34" s="1974"/>
      <c r="D34" s="1974"/>
      <c r="E34" s="1968">
        <v>383</v>
      </c>
      <c r="F34" s="1974"/>
      <c r="G34" s="1974"/>
      <c r="H34" s="1974"/>
      <c r="I34" s="1974"/>
      <c r="J34" s="1969"/>
      <c r="K34" s="1974"/>
      <c r="L34" s="1974"/>
      <c r="M34" s="1968">
        <v>187</v>
      </c>
      <c r="N34" s="1974"/>
      <c r="O34" s="1102"/>
      <c r="P34" s="1102"/>
      <c r="Q34" s="1102"/>
    </row>
    <row r="35" spans="1:33" s="25" customFormat="1" ht="15">
      <c r="A35" s="24">
        <v>21</v>
      </c>
      <c r="B35" s="1105"/>
      <c r="C35" s="1974"/>
      <c r="D35" s="1974"/>
      <c r="E35" s="1968">
        <v>375</v>
      </c>
      <c r="F35" s="1974"/>
      <c r="G35" s="1974"/>
      <c r="H35" s="1974"/>
      <c r="I35" s="1974"/>
      <c r="J35" s="1969"/>
      <c r="K35" s="1974"/>
      <c r="L35" s="1974"/>
      <c r="M35" s="1968">
        <v>177</v>
      </c>
      <c r="N35" s="1974"/>
      <c r="O35" s="1102"/>
      <c r="P35" s="1102"/>
      <c r="Q35" s="1102"/>
    </row>
    <row r="36" spans="1:33" s="25" customFormat="1" ht="15">
      <c r="A36" s="24">
        <v>22</v>
      </c>
      <c r="B36" s="1105"/>
      <c r="C36" s="1974"/>
      <c r="D36" s="1974"/>
      <c r="E36" s="1968">
        <v>356</v>
      </c>
      <c r="F36" s="1974"/>
      <c r="G36" s="1974"/>
      <c r="H36" s="1974"/>
      <c r="I36" s="1974"/>
      <c r="J36" s="1969"/>
      <c r="K36" s="1974"/>
      <c r="L36" s="1974"/>
      <c r="M36" s="1968">
        <v>172</v>
      </c>
      <c r="N36" s="1974"/>
      <c r="O36" s="1102"/>
      <c r="P36" s="1102"/>
      <c r="Q36" s="1102"/>
    </row>
    <row r="37" spans="1:33" s="25" customFormat="1" ht="15">
      <c r="A37" s="24">
        <v>23</v>
      </c>
      <c r="B37" s="1105"/>
      <c r="C37" s="1974"/>
      <c r="D37" s="1974"/>
      <c r="E37" s="1968">
        <v>350</v>
      </c>
      <c r="F37" s="1974"/>
      <c r="G37" s="1974"/>
      <c r="H37" s="1974"/>
      <c r="I37" s="1974"/>
      <c r="J37" s="1969"/>
      <c r="K37" s="1974"/>
      <c r="L37" s="1974"/>
      <c r="M37" s="1968">
        <v>166</v>
      </c>
      <c r="N37" s="1974"/>
      <c r="O37" s="1102"/>
      <c r="P37" s="1102"/>
      <c r="Q37" s="1102"/>
    </row>
    <row r="38" spans="1:33" s="25" customFormat="1" ht="15">
      <c r="A38" s="24" t="s">
        <v>19</v>
      </c>
      <c r="B38" s="1146"/>
      <c r="C38" s="1646"/>
      <c r="D38" s="1646"/>
      <c r="E38" s="1647">
        <f>SUM(E14:E37)</f>
        <v>10644</v>
      </c>
      <c r="F38" s="1646"/>
      <c r="G38" s="1646"/>
      <c r="H38" s="1646"/>
      <c r="I38" s="1647">
        <f>SUM(I14:I37)</f>
        <v>0</v>
      </c>
      <c r="J38" s="1646"/>
      <c r="K38" s="1646"/>
      <c r="L38" s="1646"/>
      <c r="M38" s="1647">
        <f>SUM(M14:M37)</f>
        <v>5525</v>
      </c>
      <c r="N38" s="1646"/>
      <c r="O38" s="1146"/>
      <c r="P38" s="1146"/>
      <c r="Q38" s="1147">
        <f>SUM(Q14:Q37)</f>
        <v>0</v>
      </c>
    </row>
    <row r="39" spans="1:33" s="14" customFormat="1" ht="12.75" customHeight="1">
      <c r="A39" s="14" t="s">
        <v>20</v>
      </c>
      <c r="R39" s="964"/>
      <c r="S39" s="964"/>
      <c r="T39" s="964"/>
      <c r="U39" s="964"/>
      <c r="V39" s="964"/>
      <c r="W39" s="964"/>
      <c r="X39" s="964"/>
      <c r="Y39" s="964"/>
      <c r="Z39" s="964"/>
      <c r="AA39" s="964"/>
      <c r="AB39" s="964"/>
      <c r="AC39" s="964"/>
      <c r="AD39" s="964"/>
      <c r="AE39" s="964"/>
      <c r="AF39" s="964"/>
      <c r="AG39" s="964"/>
    </row>
    <row r="40" spans="1:33" s="14" customFormat="1" ht="12.75" customHeight="1">
      <c r="A40" s="14" t="s">
        <v>21</v>
      </c>
      <c r="R40" s="964"/>
      <c r="S40" s="964"/>
      <c r="T40" s="964"/>
      <c r="U40" s="964"/>
      <c r="V40" s="964"/>
      <c r="W40" s="964"/>
      <c r="X40" s="964"/>
      <c r="Y40" s="964"/>
      <c r="Z40" s="964"/>
      <c r="AA40" s="964"/>
      <c r="AB40" s="964"/>
      <c r="AC40" s="964"/>
      <c r="AD40" s="964"/>
      <c r="AE40" s="964"/>
      <c r="AF40" s="964"/>
      <c r="AG40" s="964"/>
    </row>
    <row r="41" spans="1:33">
      <c r="A41" s="14" t="s">
        <v>563</v>
      </c>
      <c r="K41" s="14"/>
      <c r="L41" s="14"/>
      <c r="M41" s="14"/>
      <c r="N41" s="14"/>
      <c r="O41" s="14"/>
      <c r="P41" s="14"/>
      <c r="Q41" s="14"/>
      <c r="R41" s="965"/>
      <c r="S41" s="965"/>
      <c r="T41" s="965"/>
      <c r="U41" s="965"/>
      <c r="V41" s="965"/>
      <c r="W41" s="965"/>
      <c r="X41" s="965"/>
      <c r="Y41" s="965"/>
      <c r="Z41" s="965"/>
      <c r="AA41" s="965"/>
      <c r="AB41" s="965"/>
      <c r="AC41" s="965"/>
      <c r="AD41" s="965"/>
      <c r="AE41" s="965"/>
      <c r="AF41" s="965"/>
      <c r="AG41" s="965"/>
    </row>
    <row r="42" spans="1:33">
      <c r="A42" s="14" t="s">
        <v>23</v>
      </c>
      <c r="R42" s="965"/>
      <c r="S42" s="965"/>
      <c r="T42" s="965"/>
      <c r="U42" s="965"/>
      <c r="V42" s="965"/>
      <c r="W42" s="965"/>
      <c r="X42" s="965"/>
      <c r="Y42" s="965"/>
      <c r="Z42" s="965"/>
      <c r="AA42" s="965"/>
      <c r="AB42" s="965"/>
      <c r="AC42" s="965"/>
      <c r="AD42" s="965"/>
      <c r="AE42" s="965"/>
      <c r="AF42" s="965"/>
      <c r="AG42" s="965"/>
    </row>
    <row r="43" spans="1:33">
      <c r="R43" s="965"/>
      <c r="S43" s="965"/>
      <c r="T43" s="965"/>
      <c r="U43" s="965"/>
      <c r="V43" s="965"/>
      <c r="W43" s="965"/>
      <c r="X43" s="965"/>
      <c r="Y43" s="965"/>
      <c r="Z43" s="965"/>
      <c r="AA43" s="965"/>
      <c r="AB43" s="965"/>
      <c r="AC43" s="965"/>
      <c r="AD43" s="965"/>
      <c r="AE43" s="965"/>
      <c r="AF43" s="965"/>
      <c r="AG43" s="965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92D050"/>
  </sheetPr>
  <dimension ref="A1:AG43"/>
  <sheetViews>
    <sheetView zoomScale="85" zoomScaleNormal="85" zoomScaleSheetLayoutView="100" workbookViewId="0">
      <selection activeCell="G26" sqref="G26"/>
    </sheetView>
  </sheetViews>
  <sheetFormatPr defaultRowHeight="12.75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>
      <c r="B1" s="2788" t="s">
        <v>405</v>
      </c>
      <c r="C1" s="2087"/>
      <c r="D1" s="2087"/>
      <c r="E1" s="2087"/>
      <c r="F1" s="2087"/>
      <c r="J1" s="799" t="s">
        <v>171</v>
      </c>
      <c r="N1" s="2782" t="s">
        <v>0</v>
      </c>
      <c r="O1" s="2782"/>
      <c r="P1" s="2782"/>
      <c r="Q1" s="2782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1" customFormat="1" ht="10.5" customHeight="1">
      <c r="B2" s="2783" t="s">
        <v>1</v>
      </c>
      <c r="C2" s="2094"/>
      <c r="D2" s="2094"/>
      <c r="E2" s="2094"/>
      <c r="F2" s="2094"/>
      <c r="N2" s="2783" t="s">
        <v>2</v>
      </c>
      <c r="O2" s="2784"/>
      <c r="P2" s="2784"/>
      <c r="Q2" s="2784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1" customFormat="1" ht="13.5" customHeight="1">
      <c r="N3" s="1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1" customFormat="1" ht="15" customHeight="1">
      <c r="B4" s="2787" t="s">
        <v>4</v>
      </c>
      <c r="C4" s="2087"/>
      <c r="D4" s="3"/>
      <c r="E4" s="962"/>
      <c r="F4" s="962"/>
      <c r="G4" s="962"/>
      <c r="H4" s="962"/>
      <c r="I4" s="909" t="s">
        <v>5</v>
      </c>
      <c r="J4" s="2"/>
      <c r="K4" s="2"/>
      <c r="L4" s="2"/>
      <c r="O4" s="4" t="s">
        <v>6</v>
      </c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1" customFormat="1" ht="9.75" customHeight="1">
      <c r="B5" s="2792" t="s">
        <v>7</v>
      </c>
      <c r="C5" s="2085"/>
      <c r="D5" s="2"/>
      <c r="E5" s="2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1" customFormat="1" ht="12" customHeight="1">
      <c r="A6" s="278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1" customFormat="1" ht="15.75">
      <c r="A7" s="278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1" customFormat="1" ht="9" customHeight="1">
      <c r="A8" s="1255" t="s">
        <v>342</v>
      </c>
      <c r="B8" s="1255" t="s">
        <v>343</v>
      </c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1" customFormat="1">
      <c r="A9" s="2789" t="s">
        <v>9</v>
      </c>
      <c r="B9" s="2779" t="s">
        <v>10</v>
      </c>
      <c r="C9" s="2780"/>
      <c r="D9" s="2780"/>
      <c r="E9" s="2780"/>
      <c r="F9" s="2780"/>
      <c r="G9" s="2780"/>
      <c r="H9" s="2780"/>
      <c r="I9" s="2781"/>
      <c r="J9" s="2779" t="s">
        <v>11</v>
      </c>
      <c r="K9" s="2780"/>
      <c r="L9" s="2780"/>
      <c r="M9" s="2780"/>
      <c r="N9" s="2780"/>
      <c r="O9" s="2780"/>
      <c r="P9" s="2780"/>
      <c r="Q9" s="2781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1" customFormat="1">
      <c r="A10" s="2790"/>
      <c r="B10" s="2776" t="s">
        <v>12</v>
      </c>
      <c r="C10" s="2777"/>
      <c r="D10" s="2777"/>
      <c r="E10" s="2778"/>
      <c r="F10" s="2776" t="s">
        <v>13</v>
      </c>
      <c r="G10" s="2101"/>
      <c r="H10" s="2101"/>
      <c r="I10" s="2102"/>
      <c r="J10" s="2776" t="s">
        <v>12</v>
      </c>
      <c r="K10" s="2777"/>
      <c r="L10" s="2777"/>
      <c r="M10" s="2778"/>
      <c r="N10" s="2776" t="s">
        <v>13</v>
      </c>
      <c r="O10" s="2777"/>
      <c r="P10" s="2777"/>
      <c r="Q10" s="2778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1" customFormat="1">
      <c r="A11" s="2790"/>
      <c r="B11" s="2776" t="s">
        <v>14</v>
      </c>
      <c r="C11" s="2777"/>
      <c r="E11" s="6">
        <v>6000</v>
      </c>
      <c r="F11" s="2776" t="s">
        <v>14</v>
      </c>
      <c r="G11" s="2777"/>
      <c r="H11" s="5"/>
      <c r="I11" s="6">
        <v>6000</v>
      </c>
      <c r="J11" s="2776" t="s">
        <v>14</v>
      </c>
      <c r="K11" s="2777"/>
      <c r="L11" s="5"/>
      <c r="M11" s="6">
        <f>E11</f>
        <v>6000</v>
      </c>
      <c r="N11" s="2776" t="s">
        <v>14</v>
      </c>
      <c r="O11" s="2777"/>
      <c r="P11" s="5"/>
      <c r="Q11" s="6">
        <f>I11</f>
        <v>6000</v>
      </c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8" customFormat="1" ht="35.25" customHeight="1">
      <c r="A12" s="2791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>
      <c r="A13" s="9">
        <v>1</v>
      </c>
      <c r="B13" s="9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4.25">
      <c r="A14" s="11">
        <v>0</v>
      </c>
      <c r="B14" s="1105"/>
      <c r="C14" s="1975"/>
      <c r="D14" s="1975"/>
      <c r="E14" s="1968">
        <v>937</v>
      </c>
      <c r="F14" s="1976"/>
      <c r="G14" s="1975"/>
      <c r="H14" s="1975"/>
      <c r="I14" s="1968">
        <v>692</v>
      </c>
      <c r="J14" s="1976"/>
      <c r="K14" s="1975"/>
      <c r="L14" s="1975"/>
      <c r="M14" s="1968">
        <v>144</v>
      </c>
      <c r="N14" s="1976"/>
      <c r="O14" s="1975"/>
      <c r="P14" s="1975"/>
      <c r="Q14" s="1968">
        <v>83</v>
      </c>
    </row>
    <row r="15" spans="1:33" s="1373" customFormat="1" ht="14.25">
      <c r="A15" s="1371">
        <v>1</v>
      </c>
      <c r="B15" s="1105"/>
      <c r="C15" s="1977"/>
      <c r="D15" s="1975"/>
      <c r="E15" s="1968">
        <v>882</v>
      </c>
      <c r="F15" s="1978"/>
      <c r="G15" s="1975"/>
      <c r="H15" s="1977"/>
      <c r="I15" s="1968">
        <v>635</v>
      </c>
      <c r="J15" s="1978"/>
      <c r="K15" s="1977"/>
      <c r="L15" s="1977"/>
      <c r="M15" s="1968">
        <v>143</v>
      </c>
      <c r="N15" s="1978"/>
      <c r="O15" s="1977"/>
      <c r="P15" s="1977"/>
      <c r="Q15" s="1968">
        <v>79</v>
      </c>
    </row>
    <row r="16" spans="1:33" s="8" customFormat="1" ht="14.25">
      <c r="A16" s="11">
        <v>2</v>
      </c>
      <c r="B16" s="1105"/>
      <c r="C16" s="1975"/>
      <c r="D16" s="1975"/>
      <c r="E16" s="1968">
        <v>863</v>
      </c>
      <c r="F16" s="1976"/>
      <c r="G16" s="1975"/>
      <c r="H16" s="1975"/>
      <c r="I16" s="1968">
        <v>603</v>
      </c>
      <c r="J16" s="1976"/>
      <c r="K16" s="1975"/>
      <c r="L16" s="1975"/>
      <c r="M16" s="1968">
        <v>132</v>
      </c>
      <c r="N16" s="1976"/>
      <c r="O16" s="1975"/>
      <c r="P16" s="1975"/>
      <c r="Q16" s="1968">
        <v>69</v>
      </c>
    </row>
    <row r="17" spans="1:17" s="8" customFormat="1" ht="14.25">
      <c r="A17" s="11">
        <v>3</v>
      </c>
      <c r="B17" s="1105"/>
      <c r="C17" s="1975"/>
      <c r="D17" s="1975"/>
      <c r="E17" s="1968">
        <v>857</v>
      </c>
      <c r="F17" s="1976"/>
      <c r="G17" s="1975"/>
      <c r="H17" s="1975"/>
      <c r="I17" s="1968">
        <v>592</v>
      </c>
      <c r="J17" s="1976"/>
      <c r="K17" s="1975"/>
      <c r="L17" s="1975"/>
      <c r="M17" s="1968">
        <v>130</v>
      </c>
      <c r="N17" s="1976"/>
      <c r="O17" s="1975"/>
      <c r="P17" s="1975"/>
      <c r="Q17" s="1968">
        <v>66</v>
      </c>
    </row>
    <row r="18" spans="1:17" s="8" customFormat="1" ht="14.25">
      <c r="A18" s="11">
        <v>4</v>
      </c>
      <c r="B18" s="1105"/>
      <c r="C18" s="1975"/>
      <c r="D18" s="1975"/>
      <c r="E18" s="1968">
        <v>940</v>
      </c>
      <c r="F18" s="1976"/>
      <c r="G18" s="1975"/>
      <c r="H18" s="1975"/>
      <c r="I18" s="1968">
        <v>618</v>
      </c>
      <c r="J18" s="1976"/>
      <c r="K18" s="1975"/>
      <c r="L18" s="1975"/>
      <c r="M18" s="1968">
        <v>125</v>
      </c>
      <c r="N18" s="1976"/>
      <c r="O18" s="1975"/>
      <c r="P18" s="1975"/>
      <c r="Q18" s="1968">
        <v>65</v>
      </c>
    </row>
    <row r="19" spans="1:17" s="8" customFormat="1" ht="14.25">
      <c r="A19" s="11">
        <v>5</v>
      </c>
      <c r="B19" s="1105"/>
      <c r="C19" s="1975"/>
      <c r="D19" s="1975"/>
      <c r="E19" s="1968">
        <v>1026</v>
      </c>
      <c r="F19" s="1976"/>
      <c r="G19" s="1975"/>
      <c r="H19" s="1975"/>
      <c r="I19" s="1968">
        <v>696</v>
      </c>
      <c r="J19" s="1976"/>
      <c r="K19" s="1975"/>
      <c r="L19" s="1975"/>
      <c r="M19" s="1968">
        <v>134</v>
      </c>
      <c r="N19" s="1976"/>
      <c r="O19" s="1975"/>
      <c r="P19" s="1975"/>
      <c r="Q19" s="1968">
        <v>67</v>
      </c>
    </row>
    <row r="20" spans="1:17" s="8" customFormat="1" ht="14.25">
      <c r="A20" s="11">
        <v>6</v>
      </c>
      <c r="B20" s="1105"/>
      <c r="C20" s="1975"/>
      <c r="D20" s="1975"/>
      <c r="E20" s="1968">
        <v>1139</v>
      </c>
      <c r="F20" s="1976"/>
      <c r="G20" s="1975"/>
      <c r="H20" s="1975"/>
      <c r="I20" s="1968">
        <v>857</v>
      </c>
      <c r="J20" s="1976"/>
      <c r="K20" s="1975"/>
      <c r="L20" s="1975"/>
      <c r="M20" s="1968">
        <v>150</v>
      </c>
      <c r="N20" s="1976"/>
      <c r="O20" s="1975"/>
      <c r="P20" s="1975"/>
      <c r="Q20" s="1968">
        <v>72</v>
      </c>
    </row>
    <row r="21" spans="1:17" s="8" customFormat="1" ht="14.25">
      <c r="A21" s="11">
        <v>7</v>
      </c>
      <c r="B21" s="1105"/>
      <c r="C21" s="1975"/>
      <c r="D21" s="1975"/>
      <c r="E21" s="1968">
        <v>1311</v>
      </c>
      <c r="F21" s="1976"/>
      <c r="G21" s="1975"/>
      <c r="H21" s="1975"/>
      <c r="I21" s="1968">
        <v>1037</v>
      </c>
      <c r="J21" s="1976"/>
      <c r="K21" s="1975"/>
      <c r="L21" s="1975"/>
      <c r="M21" s="1968">
        <v>180</v>
      </c>
      <c r="N21" s="1976"/>
      <c r="O21" s="1975"/>
      <c r="P21" s="1975"/>
      <c r="Q21" s="1968">
        <v>133</v>
      </c>
    </row>
    <row r="22" spans="1:17" s="8" customFormat="1" ht="14.25">
      <c r="A22" s="11">
        <v>8</v>
      </c>
      <c r="B22" s="1105"/>
      <c r="C22" s="1975"/>
      <c r="D22" s="1975"/>
      <c r="E22" s="1968">
        <v>1442</v>
      </c>
      <c r="F22" s="1976"/>
      <c r="G22" s="1975"/>
      <c r="H22" s="1975"/>
      <c r="I22" s="1968">
        <v>1240</v>
      </c>
      <c r="J22" s="1976"/>
      <c r="K22" s="1975"/>
      <c r="L22" s="1975"/>
      <c r="M22" s="1968">
        <v>213</v>
      </c>
      <c r="N22" s="1976"/>
      <c r="O22" s="1975"/>
      <c r="P22" s="1975"/>
      <c r="Q22" s="1968">
        <v>221</v>
      </c>
    </row>
    <row r="23" spans="1:17" s="8" customFormat="1" ht="14.25">
      <c r="A23" s="11">
        <v>9</v>
      </c>
      <c r="B23" s="1105"/>
      <c r="C23" s="1975"/>
      <c r="D23" s="1975"/>
      <c r="E23" s="1968">
        <v>1489</v>
      </c>
      <c r="F23" s="1976"/>
      <c r="G23" s="1975"/>
      <c r="H23" s="1975"/>
      <c r="I23" s="1968">
        <v>1350</v>
      </c>
      <c r="J23" s="1976"/>
      <c r="K23" s="1975"/>
      <c r="L23" s="1975"/>
      <c r="M23" s="1968">
        <v>242</v>
      </c>
      <c r="N23" s="1976"/>
      <c r="O23" s="1975"/>
      <c r="P23" s="1975"/>
      <c r="Q23" s="1968">
        <v>251</v>
      </c>
    </row>
    <row r="24" spans="1:17" s="8" customFormat="1" ht="14.25">
      <c r="A24" s="11">
        <v>10</v>
      </c>
      <c r="B24" s="1105"/>
      <c r="C24" s="1975"/>
      <c r="D24" s="1975"/>
      <c r="E24" s="1968">
        <v>1467</v>
      </c>
      <c r="F24" s="1976"/>
      <c r="G24" s="1975"/>
      <c r="H24" s="1975"/>
      <c r="I24" s="1968">
        <v>1352</v>
      </c>
      <c r="J24" s="1976"/>
      <c r="K24" s="1975"/>
      <c r="L24" s="1975"/>
      <c r="M24" s="1968">
        <v>246</v>
      </c>
      <c r="N24" s="1976"/>
      <c r="O24" s="1975"/>
      <c r="P24" s="1975"/>
      <c r="Q24" s="1968">
        <v>250</v>
      </c>
    </row>
    <row r="25" spans="1:17" s="8" customFormat="1" ht="14.25">
      <c r="A25" s="11">
        <v>11</v>
      </c>
      <c r="B25" s="1105"/>
      <c r="C25" s="1975"/>
      <c r="D25" s="1975"/>
      <c r="E25" s="1968">
        <v>1416</v>
      </c>
      <c r="F25" s="1976"/>
      <c r="G25" s="1975"/>
      <c r="H25" s="1975"/>
      <c r="I25" s="1968">
        <v>1356</v>
      </c>
      <c r="J25" s="1976"/>
      <c r="K25" s="1975"/>
      <c r="L25" s="1975"/>
      <c r="M25" s="1968">
        <v>229</v>
      </c>
      <c r="N25" s="1976"/>
      <c r="O25" s="1975"/>
      <c r="P25" s="1975"/>
      <c r="Q25" s="1968">
        <v>244</v>
      </c>
    </row>
    <row r="26" spans="1:17" s="8" customFormat="1" ht="14.25">
      <c r="A26" s="11">
        <v>12</v>
      </c>
      <c r="B26" s="1105"/>
      <c r="C26" s="1975"/>
      <c r="D26" s="1975"/>
      <c r="E26" s="1968">
        <v>1430</v>
      </c>
      <c r="F26" s="1976"/>
      <c r="G26" s="1975"/>
      <c r="H26" s="1975"/>
      <c r="I26" s="1968">
        <v>1376</v>
      </c>
      <c r="J26" s="1976"/>
      <c r="K26" s="1975"/>
      <c r="L26" s="1975"/>
      <c r="M26" s="1968">
        <v>233</v>
      </c>
      <c r="N26" s="1976"/>
      <c r="O26" s="1975"/>
      <c r="P26" s="1975"/>
      <c r="Q26" s="1968">
        <v>234</v>
      </c>
    </row>
    <row r="27" spans="1:17" s="8" customFormat="1" ht="14.25">
      <c r="A27" s="11">
        <v>13</v>
      </c>
      <c r="B27" s="1105"/>
      <c r="C27" s="1975"/>
      <c r="D27" s="1975"/>
      <c r="E27" s="1968">
        <v>1418</v>
      </c>
      <c r="F27" s="1976"/>
      <c r="G27" s="1975"/>
      <c r="H27" s="1975"/>
      <c r="I27" s="1968">
        <v>1350</v>
      </c>
      <c r="J27" s="1976"/>
      <c r="K27" s="1975"/>
      <c r="L27" s="1975"/>
      <c r="M27" s="1968">
        <v>226</v>
      </c>
      <c r="N27" s="1976"/>
      <c r="O27" s="1975"/>
      <c r="P27" s="1975"/>
      <c r="Q27" s="1968">
        <v>242</v>
      </c>
    </row>
    <row r="28" spans="1:17" s="8" customFormat="1" ht="14.25">
      <c r="A28" s="11">
        <v>14</v>
      </c>
      <c r="B28" s="1105"/>
      <c r="C28" s="1975"/>
      <c r="D28" s="1975"/>
      <c r="E28" s="1968">
        <v>1421</v>
      </c>
      <c r="F28" s="1976"/>
      <c r="G28" s="1975"/>
      <c r="H28" s="1975"/>
      <c r="I28" s="1968">
        <v>1321</v>
      </c>
      <c r="J28" s="1976"/>
      <c r="K28" s="1975"/>
      <c r="L28" s="1975"/>
      <c r="M28" s="1968">
        <v>221</v>
      </c>
      <c r="N28" s="1976"/>
      <c r="O28" s="1975"/>
      <c r="P28" s="1975"/>
      <c r="Q28" s="1968">
        <v>242</v>
      </c>
    </row>
    <row r="29" spans="1:17" s="8" customFormat="1" ht="14.25">
      <c r="A29" s="11">
        <v>15</v>
      </c>
      <c r="B29" s="1105"/>
      <c r="C29" s="1975"/>
      <c r="D29" s="1975"/>
      <c r="E29" s="1968">
        <v>1483</v>
      </c>
      <c r="F29" s="1976"/>
      <c r="G29" s="1975"/>
      <c r="H29" s="1975"/>
      <c r="I29" s="1968">
        <v>1330</v>
      </c>
      <c r="J29" s="1976"/>
      <c r="K29" s="1975"/>
      <c r="L29" s="1975"/>
      <c r="M29" s="1968">
        <v>236</v>
      </c>
      <c r="N29" s="1976"/>
      <c r="O29" s="1975"/>
      <c r="P29" s="1975"/>
      <c r="Q29" s="1968">
        <v>237</v>
      </c>
    </row>
    <row r="30" spans="1:17" s="8" customFormat="1" ht="14.25">
      <c r="A30" s="11">
        <v>16</v>
      </c>
      <c r="B30" s="1105"/>
      <c r="C30" s="1975"/>
      <c r="D30" s="1975"/>
      <c r="E30" s="1968">
        <v>1604</v>
      </c>
      <c r="F30" s="1976"/>
      <c r="G30" s="1975"/>
      <c r="H30" s="1975"/>
      <c r="I30" s="1968">
        <v>1318</v>
      </c>
      <c r="J30" s="1976"/>
      <c r="K30" s="1975"/>
      <c r="L30" s="1975"/>
      <c r="M30" s="1968">
        <v>260</v>
      </c>
      <c r="N30" s="1976"/>
      <c r="O30" s="1975"/>
      <c r="P30" s="1975"/>
      <c r="Q30" s="1968">
        <v>204</v>
      </c>
    </row>
    <row r="31" spans="1:17" s="12" customFormat="1" ht="14.25">
      <c r="A31" s="11">
        <v>17</v>
      </c>
      <c r="B31" s="1105"/>
      <c r="C31" s="1975"/>
      <c r="D31" s="1975"/>
      <c r="E31" s="1968">
        <v>1614</v>
      </c>
      <c r="F31" s="1976"/>
      <c r="G31" s="1975"/>
      <c r="H31" s="1975"/>
      <c r="I31" s="1968">
        <v>1339</v>
      </c>
      <c r="J31" s="1976"/>
      <c r="K31" s="1975"/>
      <c r="L31" s="1975"/>
      <c r="M31" s="1968">
        <v>261</v>
      </c>
      <c r="N31" s="1976"/>
      <c r="O31" s="1975"/>
      <c r="P31" s="1975"/>
      <c r="Q31" s="1968">
        <v>183</v>
      </c>
    </row>
    <row r="32" spans="1:17" s="12" customFormat="1" ht="14.25">
      <c r="A32" s="11">
        <v>18</v>
      </c>
      <c r="B32" s="1105"/>
      <c r="C32" s="1975"/>
      <c r="D32" s="1975"/>
      <c r="E32" s="1968">
        <v>1653</v>
      </c>
      <c r="F32" s="1976"/>
      <c r="G32" s="1975"/>
      <c r="H32" s="1975"/>
      <c r="I32" s="1968">
        <v>1349</v>
      </c>
      <c r="J32" s="1976"/>
      <c r="K32" s="1975"/>
      <c r="L32" s="1975"/>
      <c r="M32" s="1968">
        <v>269</v>
      </c>
      <c r="N32" s="1976"/>
      <c r="O32" s="1975"/>
      <c r="P32" s="1975"/>
      <c r="Q32" s="1968">
        <v>184</v>
      </c>
    </row>
    <row r="33" spans="1:33" s="12" customFormat="1" ht="14.25">
      <c r="A33" s="11">
        <v>19</v>
      </c>
      <c r="B33" s="1105"/>
      <c r="C33" s="1975"/>
      <c r="D33" s="1975"/>
      <c r="E33" s="1968">
        <v>1629</v>
      </c>
      <c r="F33" s="1976"/>
      <c r="G33" s="1975"/>
      <c r="H33" s="1975"/>
      <c r="I33" s="1968">
        <v>1255</v>
      </c>
      <c r="J33" s="1976"/>
      <c r="K33" s="1975"/>
      <c r="L33" s="1975"/>
      <c r="M33" s="1968">
        <v>247</v>
      </c>
      <c r="N33" s="1976"/>
      <c r="O33" s="1975"/>
      <c r="P33" s="1975"/>
      <c r="Q33" s="1968">
        <v>164</v>
      </c>
    </row>
    <row r="34" spans="1:33" s="12" customFormat="1" ht="14.25">
      <c r="A34" s="11">
        <v>20</v>
      </c>
      <c r="B34" s="1105"/>
      <c r="C34" s="1975"/>
      <c r="D34" s="1975"/>
      <c r="E34" s="1968">
        <v>1578</v>
      </c>
      <c r="F34" s="1976"/>
      <c r="G34" s="1975"/>
      <c r="H34" s="1975"/>
      <c r="I34" s="1968">
        <v>1153</v>
      </c>
      <c r="J34" s="1976"/>
      <c r="K34" s="1975"/>
      <c r="L34" s="1975"/>
      <c r="M34" s="1968">
        <v>231</v>
      </c>
      <c r="N34" s="1976"/>
      <c r="O34" s="1975"/>
      <c r="P34" s="1975"/>
      <c r="Q34" s="1968">
        <v>131</v>
      </c>
    </row>
    <row r="35" spans="1:33" s="12" customFormat="1" ht="14.25">
      <c r="A35" s="11">
        <v>21</v>
      </c>
      <c r="B35" s="1105"/>
      <c r="C35" s="1975"/>
      <c r="D35" s="1975"/>
      <c r="E35" s="1968">
        <v>1462</v>
      </c>
      <c r="F35" s="1976"/>
      <c r="G35" s="1975"/>
      <c r="H35" s="1975"/>
      <c r="I35" s="1968">
        <v>1061</v>
      </c>
      <c r="J35" s="1976"/>
      <c r="K35" s="1975"/>
      <c r="L35" s="1975"/>
      <c r="M35" s="1968">
        <v>204</v>
      </c>
      <c r="N35" s="1976"/>
      <c r="O35" s="1975"/>
      <c r="P35" s="1975"/>
      <c r="Q35" s="1968">
        <v>112</v>
      </c>
    </row>
    <row r="36" spans="1:33" s="12" customFormat="1" ht="14.25">
      <c r="A36" s="11">
        <v>22</v>
      </c>
      <c r="B36" s="1105"/>
      <c r="C36" s="1975"/>
      <c r="D36" s="1975"/>
      <c r="E36" s="1968">
        <v>1251</v>
      </c>
      <c r="F36" s="1976"/>
      <c r="G36" s="1975"/>
      <c r="H36" s="1975"/>
      <c r="I36" s="1968">
        <v>912</v>
      </c>
      <c r="J36" s="1976"/>
      <c r="K36" s="1975"/>
      <c r="L36" s="1975"/>
      <c r="M36" s="1968">
        <v>174</v>
      </c>
      <c r="N36" s="1976"/>
      <c r="O36" s="1975"/>
      <c r="P36" s="1975"/>
      <c r="Q36" s="1968">
        <v>98</v>
      </c>
    </row>
    <row r="37" spans="1:33" s="12" customFormat="1" ht="14.25">
      <c r="A37" s="11">
        <v>23</v>
      </c>
      <c r="B37" s="1105"/>
      <c r="C37" s="1975"/>
      <c r="D37" s="1975"/>
      <c r="E37" s="1968">
        <v>1056</v>
      </c>
      <c r="F37" s="1976"/>
      <c r="G37" s="1975"/>
      <c r="H37" s="1975"/>
      <c r="I37" s="1968">
        <v>768</v>
      </c>
      <c r="J37" s="1976"/>
      <c r="K37" s="1975"/>
      <c r="L37" s="1975"/>
      <c r="M37" s="1968">
        <v>153</v>
      </c>
      <c r="N37" s="1976"/>
      <c r="O37" s="1975"/>
      <c r="P37" s="1975"/>
      <c r="Q37" s="1968">
        <v>86</v>
      </c>
    </row>
    <row r="38" spans="1:33" s="12" customFormat="1">
      <c r="A38" s="11" t="s">
        <v>19</v>
      </c>
      <c r="B38" s="1145"/>
      <c r="C38" s="1144"/>
      <c r="D38" s="1144"/>
      <c r="E38" s="1296">
        <f>SUM(E14:E37)</f>
        <v>31368</v>
      </c>
      <c r="F38" s="1144"/>
      <c r="G38" s="1144"/>
      <c r="H38" s="1144"/>
      <c r="I38" s="1296">
        <f>SUM(I14:I37)</f>
        <v>25560</v>
      </c>
      <c r="J38" s="1144"/>
      <c r="K38" s="1144"/>
      <c r="L38" s="1144"/>
      <c r="M38" s="1296">
        <f>SUM(M14:M37)</f>
        <v>4783</v>
      </c>
      <c r="N38" s="1144"/>
      <c r="O38" s="1144"/>
      <c r="P38" s="1144"/>
      <c r="Q38" s="1296">
        <f>SUM(Q14:Q37)</f>
        <v>3717</v>
      </c>
    </row>
    <row r="39" spans="1:33" s="1" customFormat="1" ht="12.75" customHeight="1">
      <c r="A39" s="1" t="s">
        <v>20</v>
      </c>
      <c r="R39" s="962"/>
      <c r="S39" s="962"/>
      <c r="T39" s="962"/>
      <c r="U39" s="962"/>
      <c r="V39" s="962"/>
      <c r="W39" s="962"/>
      <c r="X39" s="962"/>
      <c r="Y39" s="962"/>
      <c r="Z39" s="962"/>
      <c r="AA39" s="962"/>
      <c r="AB39" s="962"/>
      <c r="AC39" s="962"/>
      <c r="AD39" s="962"/>
      <c r="AE39" s="962"/>
      <c r="AF39" s="962"/>
      <c r="AG39" s="962"/>
    </row>
    <row r="40" spans="1:33" s="1" customFormat="1" ht="12.75" customHeight="1">
      <c r="A40" s="1" t="s">
        <v>21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>
      <c r="A41" s="1" t="s">
        <v>563</v>
      </c>
      <c r="K41" s="1"/>
      <c r="L41" s="1"/>
      <c r="M41" s="1"/>
      <c r="N41" s="1"/>
      <c r="O41" s="1"/>
      <c r="P41" s="1"/>
      <c r="Q41" s="1"/>
      <c r="R41" s="963"/>
      <c r="S41" s="963"/>
      <c r="T41" s="963"/>
      <c r="U41" s="963"/>
      <c r="V41" s="963"/>
      <c r="W41" s="963"/>
      <c r="X41" s="963"/>
      <c r="Y41" s="963"/>
      <c r="Z41" s="963"/>
      <c r="AA41" s="963"/>
      <c r="AB41" s="963"/>
      <c r="AC41" s="963"/>
      <c r="AD41" s="963"/>
      <c r="AE41" s="963"/>
      <c r="AF41" s="963"/>
      <c r="AG41" s="963"/>
    </row>
    <row r="42" spans="1:33">
      <c r="A42" s="1" t="s">
        <v>23</v>
      </c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>
    <tabColor rgb="FF92D050"/>
  </sheetPr>
  <dimension ref="A1:AG43"/>
  <sheetViews>
    <sheetView zoomScale="85" zoomScaleNormal="85" zoomScaleSheetLayoutView="100" workbookViewId="0">
      <selection activeCell="G26" sqref="G26"/>
    </sheetView>
  </sheetViews>
  <sheetFormatPr defaultRowHeight="12.75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>
      <c r="B1" s="2788" t="s">
        <v>405</v>
      </c>
      <c r="C1" s="2087"/>
      <c r="D1" s="2087"/>
      <c r="E1" s="2087"/>
      <c r="F1" s="2087"/>
      <c r="J1" s="799" t="s">
        <v>171</v>
      </c>
      <c r="N1" s="2782" t="s">
        <v>189</v>
      </c>
      <c r="O1" s="2782"/>
      <c r="P1" s="2782"/>
      <c r="Q1" s="2782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1" customFormat="1" ht="10.5" customHeight="1">
      <c r="B2" s="2783" t="s">
        <v>1</v>
      </c>
      <c r="C2" s="2094"/>
      <c r="D2" s="2094"/>
      <c r="E2" s="2094"/>
      <c r="F2" s="2094"/>
      <c r="N2" s="2783" t="s">
        <v>2</v>
      </c>
      <c r="O2" s="2784"/>
      <c r="P2" s="2784"/>
      <c r="Q2" s="2784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1" customFormat="1" ht="13.5" customHeight="1">
      <c r="N3" s="1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1" customFormat="1" ht="15" customHeight="1">
      <c r="B4" s="2787" t="s">
        <v>4</v>
      </c>
      <c r="C4" s="2087"/>
      <c r="D4" s="3"/>
      <c r="E4" s="962"/>
      <c r="F4" s="962"/>
      <c r="G4" s="962"/>
      <c r="H4" s="962"/>
      <c r="I4" s="909" t="s">
        <v>5</v>
      </c>
      <c r="J4" s="2"/>
      <c r="K4" s="2"/>
      <c r="L4" s="2"/>
      <c r="O4" s="1480" t="s">
        <v>462</v>
      </c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1" customFormat="1" ht="9.75" customHeight="1">
      <c r="B5" s="2792" t="s">
        <v>7</v>
      </c>
      <c r="C5" s="2085"/>
      <c r="D5" s="2"/>
      <c r="E5" s="2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1" customFormat="1" ht="12" customHeight="1">
      <c r="A6" s="278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1" customFormat="1" ht="15.75">
      <c r="A7" s="278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1" customFormat="1" ht="9" customHeight="1">
      <c r="A8" s="1255" t="s">
        <v>344</v>
      </c>
      <c r="B8" s="1255" t="s">
        <v>345</v>
      </c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1" customFormat="1">
      <c r="A9" s="2789" t="s">
        <v>9</v>
      </c>
      <c r="B9" s="2779" t="s">
        <v>10</v>
      </c>
      <c r="C9" s="2780"/>
      <c r="D9" s="2780"/>
      <c r="E9" s="2780"/>
      <c r="F9" s="2780"/>
      <c r="G9" s="2780"/>
      <c r="H9" s="2780"/>
      <c r="I9" s="2781"/>
      <c r="J9" s="2779" t="s">
        <v>11</v>
      </c>
      <c r="K9" s="2780"/>
      <c r="L9" s="2780"/>
      <c r="M9" s="2780"/>
      <c r="N9" s="2780"/>
      <c r="O9" s="2780"/>
      <c r="P9" s="2780"/>
      <c r="Q9" s="2781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1" customFormat="1">
      <c r="A10" s="2790"/>
      <c r="B10" s="2776" t="s">
        <v>461</v>
      </c>
      <c r="C10" s="2777"/>
      <c r="D10" s="2777"/>
      <c r="E10" s="2778"/>
      <c r="F10" s="2776" t="s">
        <v>463</v>
      </c>
      <c r="G10" s="2101"/>
      <c r="H10" s="2101"/>
      <c r="I10" s="2102"/>
      <c r="J10" s="2776" t="s">
        <v>461</v>
      </c>
      <c r="K10" s="2777"/>
      <c r="L10" s="2777"/>
      <c r="M10" s="2778"/>
      <c r="N10" s="2776" t="s">
        <v>463</v>
      </c>
      <c r="O10" s="2777"/>
      <c r="P10" s="2777"/>
      <c r="Q10" s="2778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1" customFormat="1">
      <c r="A11" s="2790"/>
      <c r="B11" s="2776" t="s">
        <v>14</v>
      </c>
      <c r="C11" s="2777"/>
      <c r="E11" s="6">
        <v>8000</v>
      </c>
      <c r="F11" s="2776" t="s">
        <v>14</v>
      </c>
      <c r="G11" s="2777"/>
      <c r="H11" s="5"/>
      <c r="I11" s="6">
        <v>8000</v>
      </c>
      <c r="J11" s="2776" t="s">
        <v>14</v>
      </c>
      <c r="K11" s="2777"/>
      <c r="L11" s="5"/>
      <c r="M11" s="6">
        <f>E11</f>
        <v>8000</v>
      </c>
      <c r="N11" s="2776" t="s">
        <v>14</v>
      </c>
      <c r="O11" s="2777"/>
      <c r="P11" s="5"/>
      <c r="Q11" s="6">
        <f>I11</f>
        <v>8000</v>
      </c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8" customFormat="1" ht="35.25" customHeight="1">
      <c r="A12" s="2791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>
      <c r="A13" s="819">
        <v>1</v>
      </c>
      <c r="B13" s="819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4.25">
      <c r="A14" s="11">
        <v>0</v>
      </c>
      <c r="B14" s="1103"/>
      <c r="C14" s="1975"/>
      <c r="D14" s="1975"/>
      <c r="E14" s="1968">
        <v>633</v>
      </c>
      <c r="F14" s="1976"/>
      <c r="G14" s="1975"/>
      <c r="H14" s="1975"/>
      <c r="I14" s="1968">
        <v>1234</v>
      </c>
      <c r="J14" s="1976"/>
      <c r="K14" s="1975"/>
      <c r="L14" s="1975"/>
      <c r="M14" s="1968">
        <v>4</v>
      </c>
      <c r="N14" s="1976"/>
      <c r="O14" s="1975"/>
      <c r="P14" s="1975"/>
      <c r="Q14" s="1968">
        <v>156</v>
      </c>
    </row>
    <row r="15" spans="1:33" s="1373" customFormat="1" ht="14.25">
      <c r="A15" s="1371">
        <v>1</v>
      </c>
      <c r="B15" s="1103"/>
      <c r="C15" s="1977"/>
      <c r="D15" s="1975"/>
      <c r="E15" s="1968">
        <v>588</v>
      </c>
      <c r="F15" s="1978"/>
      <c r="G15" s="1975"/>
      <c r="H15" s="1977"/>
      <c r="I15" s="1968">
        <v>1215</v>
      </c>
      <c r="J15" s="1978"/>
      <c r="K15" s="1977"/>
      <c r="L15" s="1977"/>
      <c r="M15" s="1968">
        <v>3</v>
      </c>
      <c r="N15" s="1978"/>
      <c r="O15" s="1977"/>
      <c r="P15" s="1977"/>
      <c r="Q15" s="1968">
        <v>163</v>
      </c>
    </row>
    <row r="16" spans="1:33" s="8" customFormat="1" ht="14.25">
      <c r="A16" s="11">
        <v>2</v>
      </c>
      <c r="B16" s="1103"/>
      <c r="C16" s="1975"/>
      <c r="D16" s="1975"/>
      <c r="E16" s="1968">
        <v>552</v>
      </c>
      <c r="F16" s="1976"/>
      <c r="G16" s="1975"/>
      <c r="H16" s="1975"/>
      <c r="I16" s="1968">
        <v>1157</v>
      </c>
      <c r="J16" s="1976"/>
      <c r="K16" s="1975"/>
      <c r="L16" s="1975"/>
      <c r="M16" s="1968">
        <v>1</v>
      </c>
      <c r="N16" s="1976"/>
      <c r="O16" s="1975"/>
      <c r="P16" s="1975"/>
      <c r="Q16" s="1968">
        <v>149</v>
      </c>
    </row>
    <row r="17" spans="1:17" s="8" customFormat="1" ht="14.25">
      <c r="A17" s="11">
        <v>3</v>
      </c>
      <c r="B17" s="1103"/>
      <c r="C17" s="1975"/>
      <c r="D17" s="1975"/>
      <c r="E17" s="1968">
        <v>550</v>
      </c>
      <c r="F17" s="1976"/>
      <c r="G17" s="1975"/>
      <c r="H17" s="1975"/>
      <c r="I17" s="1968">
        <v>1128</v>
      </c>
      <c r="J17" s="1976"/>
      <c r="K17" s="1975"/>
      <c r="L17" s="1975"/>
      <c r="M17" s="1968">
        <v>0</v>
      </c>
      <c r="N17" s="1976"/>
      <c r="O17" s="1975"/>
      <c r="P17" s="1975"/>
      <c r="Q17" s="1968">
        <v>137</v>
      </c>
    </row>
    <row r="18" spans="1:17" s="8" customFormat="1" ht="14.25">
      <c r="A18" s="11">
        <v>4</v>
      </c>
      <c r="B18" s="1103"/>
      <c r="C18" s="1975"/>
      <c r="D18" s="1975"/>
      <c r="E18" s="1968">
        <v>556</v>
      </c>
      <c r="F18" s="1976"/>
      <c r="G18" s="1975"/>
      <c r="H18" s="1975"/>
      <c r="I18" s="1968">
        <v>1133</v>
      </c>
      <c r="J18" s="1976"/>
      <c r="K18" s="1975"/>
      <c r="L18" s="1975"/>
      <c r="M18" s="1968">
        <v>0</v>
      </c>
      <c r="N18" s="1976"/>
      <c r="O18" s="1975"/>
      <c r="P18" s="1975"/>
      <c r="Q18" s="1968">
        <v>128</v>
      </c>
    </row>
    <row r="19" spans="1:17" s="8" customFormat="1" ht="14.25">
      <c r="A19" s="11">
        <v>5</v>
      </c>
      <c r="B19" s="1103"/>
      <c r="C19" s="1975"/>
      <c r="D19" s="1975"/>
      <c r="E19" s="1968">
        <v>673</v>
      </c>
      <c r="F19" s="1976"/>
      <c r="G19" s="1975"/>
      <c r="H19" s="1975"/>
      <c r="I19" s="1968">
        <v>1207</v>
      </c>
      <c r="J19" s="1976"/>
      <c r="K19" s="1975"/>
      <c r="L19" s="1975"/>
      <c r="M19" s="1968">
        <v>0</v>
      </c>
      <c r="N19" s="1976"/>
      <c r="O19" s="1975"/>
      <c r="P19" s="1975"/>
      <c r="Q19" s="1968">
        <v>128</v>
      </c>
    </row>
    <row r="20" spans="1:17" s="8" customFormat="1" ht="14.25">
      <c r="A20" s="11">
        <v>6</v>
      </c>
      <c r="B20" s="1103"/>
      <c r="C20" s="1975"/>
      <c r="D20" s="1975"/>
      <c r="E20" s="1968">
        <v>787</v>
      </c>
      <c r="F20" s="1976"/>
      <c r="G20" s="1975"/>
      <c r="H20" s="1975"/>
      <c r="I20" s="1968">
        <v>1448</v>
      </c>
      <c r="J20" s="1976"/>
      <c r="K20" s="1975"/>
      <c r="L20" s="1975"/>
      <c r="M20" s="1968">
        <v>0</v>
      </c>
      <c r="N20" s="1976"/>
      <c r="O20" s="1975"/>
      <c r="P20" s="1975"/>
      <c r="Q20" s="1968">
        <v>140</v>
      </c>
    </row>
    <row r="21" spans="1:17" s="8" customFormat="1" ht="14.25">
      <c r="A21" s="11">
        <v>7</v>
      </c>
      <c r="B21" s="1103"/>
      <c r="C21" s="1975"/>
      <c r="D21" s="1975"/>
      <c r="E21" s="1968">
        <v>914</v>
      </c>
      <c r="F21" s="1976"/>
      <c r="G21" s="1975"/>
      <c r="H21" s="1975"/>
      <c r="I21" s="1968">
        <v>1633</v>
      </c>
      <c r="J21" s="1976"/>
      <c r="K21" s="1975"/>
      <c r="L21" s="1975"/>
      <c r="M21" s="1968">
        <v>1</v>
      </c>
      <c r="N21" s="1976"/>
      <c r="O21" s="1975"/>
      <c r="P21" s="1975"/>
      <c r="Q21" s="1968">
        <v>172</v>
      </c>
    </row>
    <row r="22" spans="1:17" s="8" customFormat="1" ht="14.25">
      <c r="A22" s="11">
        <v>8</v>
      </c>
      <c r="B22" s="1103"/>
      <c r="C22" s="1975"/>
      <c r="D22" s="1975"/>
      <c r="E22" s="1968">
        <v>1120</v>
      </c>
      <c r="F22" s="1976"/>
      <c r="G22" s="1975"/>
      <c r="H22" s="1975"/>
      <c r="I22" s="1968">
        <v>1922</v>
      </c>
      <c r="J22" s="1976"/>
      <c r="K22" s="1975"/>
      <c r="L22" s="1975"/>
      <c r="M22" s="1968">
        <v>39</v>
      </c>
      <c r="N22" s="1976"/>
      <c r="O22" s="1975"/>
      <c r="P22" s="1975"/>
      <c r="Q22" s="1968">
        <v>164</v>
      </c>
    </row>
    <row r="23" spans="1:17" s="8" customFormat="1" ht="14.25">
      <c r="A23" s="11">
        <v>9</v>
      </c>
      <c r="B23" s="1103"/>
      <c r="C23" s="1975"/>
      <c r="D23" s="1975"/>
      <c r="E23" s="1968">
        <v>1233</v>
      </c>
      <c r="F23" s="1976"/>
      <c r="G23" s="1975"/>
      <c r="H23" s="1975"/>
      <c r="I23" s="1968">
        <v>2071</v>
      </c>
      <c r="J23" s="1976"/>
      <c r="K23" s="1975"/>
      <c r="L23" s="1975"/>
      <c r="M23" s="1968">
        <v>45</v>
      </c>
      <c r="N23" s="1976"/>
      <c r="O23" s="1975"/>
      <c r="P23" s="1975"/>
      <c r="Q23" s="1968">
        <v>160</v>
      </c>
    </row>
    <row r="24" spans="1:17" s="8" customFormat="1" ht="14.25">
      <c r="A24" s="11">
        <v>10</v>
      </c>
      <c r="B24" s="1103"/>
      <c r="C24" s="1975"/>
      <c r="D24" s="1975"/>
      <c r="E24" s="1968">
        <v>1207</v>
      </c>
      <c r="F24" s="1976"/>
      <c r="G24" s="1975"/>
      <c r="H24" s="1975"/>
      <c r="I24" s="1968">
        <v>2168</v>
      </c>
      <c r="J24" s="1976"/>
      <c r="K24" s="1975"/>
      <c r="L24" s="1975"/>
      <c r="M24" s="1968">
        <v>49</v>
      </c>
      <c r="N24" s="1976"/>
      <c r="O24" s="1975"/>
      <c r="P24" s="1975"/>
      <c r="Q24" s="1968">
        <v>168</v>
      </c>
    </row>
    <row r="25" spans="1:17" s="8" customFormat="1" ht="14.25">
      <c r="A25" s="11">
        <v>11</v>
      </c>
      <c r="B25" s="1103"/>
      <c r="C25" s="1975"/>
      <c r="D25" s="1975"/>
      <c r="E25" s="1968">
        <v>1213</v>
      </c>
      <c r="F25" s="1976"/>
      <c r="G25" s="1975"/>
      <c r="H25" s="1975"/>
      <c r="I25" s="1968">
        <v>2167</v>
      </c>
      <c r="J25" s="1976"/>
      <c r="K25" s="1975"/>
      <c r="L25" s="1975"/>
      <c r="M25" s="1968">
        <v>24</v>
      </c>
      <c r="N25" s="1976"/>
      <c r="O25" s="1975"/>
      <c r="P25" s="1975"/>
      <c r="Q25" s="1968">
        <v>172</v>
      </c>
    </row>
    <row r="26" spans="1:17" s="8" customFormat="1" ht="14.25">
      <c r="A26" s="11">
        <v>12</v>
      </c>
      <c r="B26" s="1103"/>
      <c r="C26" s="1975"/>
      <c r="D26" s="1975"/>
      <c r="E26" s="1968">
        <v>1203</v>
      </c>
      <c r="F26" s="1976"/>
      <c r="G26" s="1975"/>
      <c r="H26" s="1975"/>
      <c r="I26" s="1968">
        <v>2145</v>
      </c>
      <c r="J26" s="1976"/>
      <c r="K26" s="1975"/>
      <c r="L26" s="1975"/>
      <c r="M26" s="1968">
        <v>9</v>
      </c>
      <c r="N26" s="1976"/>
      <c r="O26" s="1975"/>
      <c r="P26" s="1975"/>
      <c r="Q26" s="1968">
        <v>181</v>
      </c>
    </row>
    <row r="27" spans="1:17" s="8" customFormat="1" ht="14.25">
      <c r="A27" s="11">
        <v>13</v>
      </c>
      <c r="B27" s="1103"/>
      <c r="C27" s="1975"/>
      <c r="D27" s="1975"/>
      <c r="E27" s="1968">
        <v>1187</v>
      </c>
      <c r="F27" s="1976"/>
      <c r="G27" s="1975"/>
      <c r="H27" s="1975"/>
      <c r="I27" s="1968">
        <v>2121</v>
      </c>
      <c r="J27" s="1976"/>
      <c r="K27" s="1975"/>
      <c r="L27" s="1975"/>
      <c r="M27" s="1968">
        <v>12</v>
      </c>
      <c r="N27" s="1976"/>
      <c r="O27" s="1975"/>
      <c r="P27" s="1975"/>
      <c r="Q27" s="1968">
        <v>171</v>
      </c>
    </row>
    <row r="28" spans="1:17" s="8" customFormat="1" ht="14.25">
      <c r="A28" s="11">
        <v>14</v>
      </c>
      <c r="B28" s="1103"/>
      <c r="C28" s="1975"/>
      <c r="D28" s="1975"/>
      <c r="E28" s="1968">
        <v>1201</v>
      </c>
      <c r="F28" s="1976"/>
      <c r="G28" s="1975"/>
      <c r="H28" s="1975"/>
      <c r="I28" s="1968">
        <v>2191</v>
      </c>
      <c r="J28" s="1976"/>
      <c r="K28" s="1975"/>
      <c r="L28" s="1975"/>
      <c r="M28" s="1968">
        <v>4</v>
      </c>
      <c r="N28" s="1976"/>
      <c r="O28" s="1975"/>
      <c r="P28" s="1975"/>
      <c r="Q28" s="1968">
        <v>164</v>
      </c>
    </row>
    <row r="29" spans="1:17" s="8" customFormat="1" ht="14.25">
      <c r="A29" s="11">
        <v>15</v>
      </c>
      <c r="B29" s="1103"/>
      <c r="C29" s="1975"/>
      <c r="D29" s="1975"/>
      <c r="E29" s="1968">
        <v>1276</v>
      </c>
      <c r="F29" s="1976"/>
      <c r="G29" s="1975"/>
      <c r="H29" s="1975"/>
      <c r="I29" s="1968">
        <v>2202</v>
      </c>
      <c r="J29" s="1976"/>
      <c r="K29" s="1975"/>
      <c r="L29" s="1975"/>
      <c r="M29" s="1968">
        <v>12</v>
      </c>
      <c r="N29" s="1976"/>
      <c r="O29" s="1975"/>
      <c r="P29" s="1975"/>
      <c r="Q29" s="1968">
        <v>164</v>
      </c>
    </row>
    <row r="30" spans="1:17" s="8" customFormat="1" ht="14.25">
      <c r="A30" s="11">
        <v>16</v>
      </c>
      <c r="B30" s="1103"/>
      <c r="C30" s="1975"/>
      <c r="D30" s="1975"/>
      <c r="E30" s="1968">
        <v>1276</v>
      </c>
      <c r="F30" s="1976"/>
      <c r="G30" s="1975"/>
      <c r="H30" s="1975"/>
      <c r="I30" s="1968">
        <v>2298</v>
      </c>
      <c r="J30" s="1976"/>
      <c r="K30" s="1975"/>
      <c r="L30" s="1975"/>
      <c r="M30" s="1968">
        <v>7</v>
      </c>
      <c r="N30" s="1976"/>
      <c r="O30" s="1975"/>
      <c r="P30" s="1975"/>
      <c r="Q30" s="1968">
        <v>164</v>
      </c>
    </row>
    <row r="31" spans="1:17" s="12" customFormat="1" ht="14.25">
      <c r="A31" s="11">
        <v>17</v>
      </c>
      <c r="B31" s="1103"/>
      <c r="C31" s="1975"/>
      <c r="D31" s="1975"/>
      <c r="E31" s="1968">
        <v>1336</v>
      </c>
      <c r="F31" s="1976"/>
      <c r="G31" s="1975"/>
      <c r="H31" s="1975"/>
      <c r="I31" s="1968">
        <v>2304</v>
      </c>
      <c r="J31" s="1976"/>
      <c r="K31" s="1975"/>
      <c r="L31" s="1975"/>
      <c r="M31" s="1968">
        <v>10</v>
      </c>
      <c r="N31" s="1976"/>
      <c r="O31" s="1975"/>
      <c r="P31" s="1975"/>
      <c r="Q31" s="1968">
        <v>176</v>
      </c>
    </row>
    <row r="32" spans="1:17" s="12" customFormat="1" ht="14.25">
      <c r="A32" s="11">
        <v>18</v>
      </c>
      <c r="B32" s="1103"/>
      <c r="C32" s="1975"/>
      <c r="D32" s="1975"/>
      <c r="E32" s="1968">
        <v>1360</v>
      </c>
      <c r="F32" s="1976"/>
      <c r="G32" s="1975"/>
      <c r="H32" s="1975"/>
      <c r="I32" s="1968">
        <v>2388</v>
      </c>
      <c r="J32" s="1976"/>
      <c r="K32" s="1975"/>
      <c r="L32" s="1975"/>
      <c r="M32" s="1968">
        <v>3</v>
      </c>
      <c r="N32" s="1976"/>
      <c r="O32" s="1975"/>
      <c r="P32" s="1975"/>
      <c r="Q32" s="1968">
        <v>185</v>
      </c>
    </row>
    <row r="33" spans="1:33" s="12" customFormat="1" ht="14.25">
      <c r="A33" s="11">
        <v>19</v>
      </c>
      <c r="B33" s="1103"/>
      <c r="C33" s="1975"/>
      <c r="D33" s="1975"/>
      <c r="E33" s="1968">
        <v>1356</v>
      </c>
      <c r="F33" s="1976"/>
      <c r="G33" s="1975"/>
      <c r="H33" s="1975"/>
      <c r="I33" s="1968">
        <v>2332</v>
      </c>
      <c r="J33" s="1976"/>
      <c r="K33" s="1975"/>
      <c r="L33" s="1975"/>
      <c r="M33" s="1968">
        <v>3</v>
      </c>
      <c r="N33" s="1976"/>
      <c r="O33" s="1975"/>
      <c r="P33" s="1975"/>
      <c r="Q33" s="1968">
        <v>186</v>
      </c>
    </row>
    <row r="34" spans="1:33" s="12" customFormat="1" ht="14.25">
      <c r="A34" s="11">
        <v>20</v>
      </c>
      <c r="B34" s="1103"/>
      <c r="C34" s="1975"/>
      <c r="D34" s="1975"/>
      <c r="E34" s="1968">
        <v>1273</v>
      </c>
      <c r="F34" s="1976"/>
      <c r="G34" s="1975"/>
      <c r="H34" s="1975"/>
      <c r="I34" s="1968">
        <v>2244</v>
      </c>
      <c r="J34" s="1976"/>
      <c r="K34" s="1975"/>
      <c r="L34" s="1975"/>
      <c r="M34" s="1968">
        <v>1</v>
      </c>
      <c r="N34" s="1976"/>
      <c r="O34" s="1975"/>
      <c r="P34" s="1975"/>
      <c r="Q34" s="1968">
        <v>191</v>
      </c>
    </row>
    <row r="35" spans="1:33" s="12" customFormat="1" ht="14.25">
      <c r="A35" s="11">
        <v>21</v>
      </c>
      <c r="B35" s="1103"/>
      <c r="C35" s="1975"/>
      <c r="D35" s="1975"/>
      <c r="E35" s="1968">
        <v>1025</v>
      </c>
      <c r="F35" s="1976"/>
      <c r="G35" s="1975"/>
      <c r="H35" s="1975"/>
      <c r="I35" s="1968">
        <v>1930</v>
      </c>
      <c r="J35" s="1976"/>
      <c r="K35" s="1975"/>
      <c r="L35" s="1975"/>
      <c r="M35" s="1968">
        <v>3</v>
      </c>
      <c r="N35" s="1976"/>
      <c r="O35" s="1975"/>
      <c r="P35" s="1975"/>
      <c r="Q35" s="1968">
        <v>180</v>
      </c>
    </row>
    <row r="36" spans="1:33" s="12" customFormat="1" ht="14.25">
      <c r="A36" s="11">
        <v>22</v>
      </c>
      <c r="B36" s="1103"/>
      <c r="C36" s="1975"/>
      <c r="D36" s="1975"/>
      <c r="E36" s="1968">
        <v>906</v>
      </c>
      <c r="F36" s="1976"/>
      <c r="G36" s="1975"/>
      <c r="H36" s="1975"/>
      <c r="I36" s="1968">
        <v>1709</v>
      </c>
      <c r="J36" s="1976"/>
      <c r="K36" s="1975"/>
      <c r="L36" s="1975"/>
      <c r="M36" s="1968">
        <v>0</v>
      </c>
      <c r="N36" s="1976"/>
      <c r="O36" s="1975"/>
      <c r="P36" s="1975"/>
      <c r="Q36" s="1968">
        <v>164</v>
      </c>
    </row>
    <row r="37" spans="1:33" s="12" customFormat="1" ht="14.25">
      <c r="A37" s="11">
        <v>23</v>
      </c>
      <c r="B37" s="1116"/>
      <c r="C37" s="1975"/>
      <c r="D37" s="1975"/>
      <c r="E37" s="1968">
        <v>772</v>
      </c>
      <c r="F37" s="1976"/>
      <c r="G37" s="1975"/>
      <c r="H37" s="1975"/>
      <c r="I37" s="1968">
        <v>1467</v>
      </c>
      <c r="J37" s="1976"/>
      <c r="K37" s="1975"/>
      <c r="L37" s="1975"/>
      <c r="M37" s="1968">
        <v>0</v>
      </c>
      <c r="N37" s="1976"/>
      <c r="O37" s="1975"/>
      <c r="P37" s="1975"/>
      <c r="Q37" s="1968">
        <v>155</v>
      </c>
    </row>
    <row r="38" spans="1:33" s="12" customFormat="1">
      <c r="A38" s="820" t="s">
        <v>19</v>
      </c>
      <c r="B38" s="1144"/>
      <c r="C38" s="1145"/>
      <c r="D38" s="1917"/>
      <c r="E38" s="1918">
        <f>SUM(E14:E37)</f>
        <v>24197</v>
      </c>
      <c r="F38" s="1145"/>
      <c r="G38" s="1145"/>
      <c r="H38" s="1145"/>
      <c r="I38" s="1918">
        <f>SUM(I14:I37)</f>
        <v>43814</v>
      </c>
      <c r="J38" s="1145"/>
      <c r="K38" s="1145"/>
      <c r="L38" s="1145"/>
      <c r="M38" s="1918">
        <f>SUM(M14:M37)</f>
        <v>230</v>
      </c>
      <c r="N38" s="1145"/>
      <c r="O38" s="1145"/>
      <c r="P38" s="1145"/>
      <c r="Q38" s="1918">
        <f>SUM(Q14:Q37)</f>
        <v>3918</v>
      </c>
    </row>
    <row r="39" spans="1:33" s="1" customFormat="1" ht="12.75" customHeight="1">
      <c r="A39" s="1" t="s">
        <v>20</v>
      </c>
      <c r="R39" s="962"/>
      <c r="S39" s="962"/>
      <c r="T39" s="962"/>
      <c r="U39" s="962"/>
      <c r="V39" s="962"/>
      <c r="W39" s="962"/>
      <c r="X39" s="962"/>
      <c r="Y39" s="962"/>
      <c r="Z39" s="962"/>
      <c r="AA39" s="962"/>
      <c r="AB39" s="962"/>
      <c r="AC39" s="962"/>
      <c r="AD39" s="962"/>
      <c r="AE39" s="962"/>
      <c r="AF39" s="962"/>
      <c r="AG39" s="962"/>
    </row>
    <row r="40" spans="1:33" s="1" customFormat="1" ht="12.75" customHeight="1">
      <c r="A40" s="1" t="s">
        <v>21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>
      <c r="A41" s="1" t="s">
        <v>563</v>
      </c>
      <c r="K41" s="1"/>
      <c r="L41" s="1"/>
      <c r="M41" s="1"/>
      <c r="N41" s="1"/>
      <c r="O41" s="1"/>
      <c r="P41" s="1"/>
      <c r="Q41" s="1"/>
      <c r="R41" s="963"/>
      <c r="S41" s="963"/>
      <c r="T41" s="963"/>
      <c r="U41" s="963"/>
      <c r="V41" s="963"/>
      <c r="W41" s="963"/>
      <c r="X41" s="963"/>
      <c r="Y41" s="963"/>
      <c r="Z41" s="963"/>
      <c r="AA41" s="963"/>
      <c r="AB41" s="963"/>
      <c r="AC41" s="963"/>
      <c r="AD41" s="963"/>
      <c r="AE41" s="963"/>
      <c r="AF41" s="963"/>
      <c r="AG41" s="963"/>
    </row>
    <row r="42" spans="1:33">
      <c r="A42" s="1" t="s">
        <v>23</v>
      </c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>
    <tabColor rgb="FF92D050"/>
  </sheetPr>
  <dimension ref="A1:AG47"/>
  <sheetViews>
    <sheetView zoomScale="85" zoomScaleNormal="85" workbookViewId="0">
      <selection activeCell="D36" sqref="D36"/>
    </sheetView>
  </sheetViews>
  <sheetFormatPr defaultRowHeight="12.75"/>
  <cols>
    <col min="1" max="1" width="9.140625" style="472"/>
    <col min="2" max="2" width="13.7109375" style="473" customWidth="1"/>
    <col min="3" max="3" width="12.42578125" style="473" customWidth="1"/>
    <col min="4" max="4" width="13.7109375" style="473" customWidth="1"/>
    <col min="5" max="5" width="15" style="473" customWidth="1"/>
    <col min="6" max="6" width="14" style="473" customWidth="1"/>
    <col min="7" max="7" width="13" style="473" customWidth="1"/>
    <col min="8" max="8" width="9.140625" style="474"/>
    <col min="9" max="9" width="10.7109375" style="474" customWidth="1"/>
    <col min="10" max="10" width="12.7109375" style="474" customWidth="1"/>
    <col min="11" max="16384" width="9.140625" style="474"/>
  </cols>
  <sheetData>
    <row r="1" spans="1:33">
      <c r="B1" s="2800"/>
      <c r="C1" s="2800"/>
      <c r="D1" s="2800"/>
      <c r="E1" s="2800"/>
      <c r="F1" s="2800"/>
      <c r="G1" s="799" t="s">
        <v>171</v>
      </c>
      <c r="R1" s="961"/>
      <c r="S1" s="961"/>
      <c r="T1" s="961"/>
      <c r="U1" s="961"/>
      <c r="V1" s="961"/>
      <c r="W1" s="961"/>
      <c r="X1" s="961"/>
      <c r="Y1" s="961"/>
      <c r="Z1" s="961"/>
      <c r="AA1" s="961"/>
      <c r="AB1" s="961"/>
      <c r="AC1" s="961"/>
      <c r="AD1" s="961"/>
      <c r="AE1" s="961"/>
      <c r="AF1" s="961"/>
      <c r="AG1" s="961"/>
    </row>
    <row r="2" spans="1:33" ht="15.75">
      <c r="A2" s="1249"/>
      <c r="B2" s="2801" t="s">
        <v>110</v>
      </c>
      <c r="C2" s="2802"/>
      <c r="D2" s="2802"/>
      <c r="E2" s="2802"/>
      <c r="F2" s="2802"/>
      <c r="G2" s="1250"/>
      <c r="R2" s="961"/>
      <c r="S2" s="961"/>
      <c r="T2" s="961"/>
      <c r="U2" s="961"/>
      <c r="V2" s="961"/>
      <c r="W2" s="961"/>
      <c r="X2" s="961"/>
      <c r="Y2" s="961"/>
      <c r="Z2" s="961"/>
      <c r="AA2" s="961"/>
      <c r="AB2" s="961"/>
      <c r="AC2" s="961"/>
      <c r="AD2" s="961"/>
      <c r="AE2" s="961"/>
      <c r="AF2" s="961"/>
      <c r="AG2" s="961"/>
    </row>
    <row r="3" spans="1:33" ht="15.75">
      <c r="A3" s="1248"/>
      <c r="B3" s="475"/>
      <c r="C3" s="475"/>
      <c r="D3" s="475"/>
      <c r="E3" s="475"/>
      <c r="F3" s="475"/>
      <c r="G3" s="475"/>
      <c r="R3" s="961"/>
      <c r="S3" s="961"/>
      <c r="T3" s="961"/>
      <c r="U3" s="961"/>
      <c r="V3" s="961"/>
      <c r="W3" s="961"/>
      <c r="X3" s="961"/>
      <c r="Y3" s="961"/>
      <c r="Z3" s="961"/>
      <c r="AA3" s="961"/>
      <c r="AB3" s="961"/>
      <c r="AC3" s="961"/>
      <c r="AD3" s="961"/>
      <c r="AE3" s="961"/>
      <c r="AF3" s="961"/>
      <c r="AG3" s="961"/>
    </row>
    <row r="4" spans="1:33" ht="15.75">
      <c r="A4" s="2801" t="s">
        <v>670</v>
      </c>
      <c r="B4" s="2804"/>
      <c r="C4" s="2804"/>
      <c r="D4" s="2804"/>
      <c r="E4" s="2804"/>
      <c r="F4" s="2804"/>
      <c r="G4" s="2804"/>
      <c r="R4" s="961"/>
      <c r="S4" s="961"/>
      <c r="T4" s="961"/>
      <c r="U4" s="961"/>
      <c r="V4" s="961"/>
      <c r="W4" s="961"/>
      <c r="X4" s="961"/>
      <c r="Y4" s="961"/>
      <c r="Z4" s="961"/>
      <c r="AA4" s="961"/>
      <c r="AB4" s="961"/>
      <c r="AC4" s="961"/>
      <c r="AD4" s="961"/>
      <c r="AE4" s="961"/>
      <c r="AF4" s="961"/>
      <c r="AG4" s="961"/>
    </row>
    <row r="5" spans="1:33" ht="15.75">
      <c r="A5" s="1249"/>
      <c r="B5" s="2807"/>
      <c r="C5" s="2806"/>
      <c r="D5" s="1251"/>
      <c r="E5" s="1251"/>
      <c r="F5" s="1250"/>
      <c r="G5" s="1250"/>
      <c r="R5" s="961"/>
      <c r="S5" s="961"/>
      <c r="T5" s="961"/>
      <c r="U5" s="961"/>
      <c r="V5" s="961"/>
      <c r="W5" s="961"/>
      <c r="X5" s="961"/>
      <c r="Y5" s="961"/>
      <c r="Z5" s="961"/>
      <c r="AA5" s="961"/>
      <c r="AB5" s="961"/>
      <c r="AC5" s="961"/>
      <c r="AD5" s="961"/>
      <c r="AE5" s="961"/>
      <c r="AF5" s="961"/>
      <c r="AG5" s="961"/>
    </row>
    <row r="6" spans="1:33" ht="15.75">
      <c r="A6" s="2805" t="s">
        <v>406</v>
      </c>
      <c r="B6" s="2806"/>
      <c r="C6" s="2806"/>
      <c r="D6" s="2806"/>
      <c r="E6" s="2806"/>
      <c r="F6" s="2806"/>
      <c r="G6" s="2806"/>
      <c r="H6" s="870"/>
      <c r="I6" s="870"/>
      <c r="J6" s="870"/>
      <c r="K6" s="870"/>
      <c r="L6" s="870"/>
      <c r="M6" s="870"/>
      <c r="N6" s="870"/>
      <c r="O6" s="870"/>
      <c r="P6" s="870"/>
      <c r="Q6" s="870"/>
      <c r="R6" s="961"/>
      <c r="S6" s="961"/>
      <c r="T6" s="961"/>
      <c r="U6" s="961"/>
      <c r="V6" s="961"/>
      <c r="W6" s="961"/>
      <c r="X6" s="961"/>
      <c r="Y6" s="961"/>
      <c r="Z6" s="961"/>
      <c r="AA6" s="961"/>
      <c r="AB6" s="961"/>
      <c r="AC6" s="961"/>
      <c r="AD6" s="961"/>
      <c r="AE6" s="961"/>
      <c r="AF6" s="961"/>
      <c r="AG6" s="961"/>
    </row>
    <row r="7" spans="1:33" ht="9" customHeight="1">
      <c r="A7" s="1942" t="s">
        <v>669</v>
      </c>
      <c r="B7" s="1941"/>
      <c r="C7" s="1941"/>
      <c r="D7" s="1941"/>
      <c r="E7" s="1941"/>
      <c r="F7" s="1941"/>
      <c r="G7" s="1941"/>
      <c r="H7" s="870"/>
      <c r="I7" s="870"/>
      <c r="J7" s="870"/>
      <c r="K7" s="870"/>
      <c r="L7" s="870"/>
      <c r="M7" s="870"/>
      <c r="N7" s="870"/>
      <c r="O7" s="870"/>
      <c r="P7" s="870"/>
      <c r="Q7" s="870"/>
      <c r="R7" s="961"/>
      <c r="S7" s="961"/>
      <c r="T7" s="961"/>
      <c r="U7" s="961"/>
      <c r="V7" s="961"/>
      <c r="W7" s="961"/>
      <c r="X7" s="961"/>
      <c r="Y7" s="961"/>
      <c r="Z7" s="961"/>
      <c r="AA7" s="961"/>
      <c r="AB7" s="961"/>
      <c r="AC7" s="961"/>
      <c r="AD7" s="961"/>
      <c r="AE7" s="961"/>
      <c r="AF7" s="961"/>
      <c r="AG7" s="961"/>
    </row>
    <row r="8" spans="1:33" ht="15.75">
      <c r="A8" s="2801" t="s">
        <v>140</v>
      </c>
      <c r="B8" s="2802"/>
      <c r="C8" s="2802"/>
      <c r="D8" s="2802"/>
      <c r="E8" s="2802"/>
      <c r="F8" s="2802"/>
      <c r="G8" s="2802"/>
      <c r="R8" s="961"/>
      <c r="S8" s="961"/>
      <c r="T8" s="961"/>
      <c r="U8" s="961"/>
      <c r="V8" s="961"/>
      <c r="W8" s="961"/>
      <c r="X8" s="961"/>
      <c r="Y8" s="961"/>
      <c r="Z8" s="961"/>
      <c r="AA8" s="961"/>
      <c r="AB8" s="961"/>
      <c r="AC8" s="961"/>
      <c r="AD8" s="961"/>
      <c r="AE8" s="961"/>
      <c r="AF8" s="961"/>
      <c r="AG8" s="961"/>
    </row>
    <row r="9" spans="1:33">
      <c r="B9" s="476"/>
      <c r="C9" s="870"/>
      <c r="D9" s="870"/>
      <c r="E9" s="870"/>
      <c r="F9" s="870"/>
      <c r="G9" s="870"/>
      <c r="H9" s="870"/>
      <c r="I9" s="870"/>
      <c r="J9" s="961"/>
      <c r="K9" s="961"/>
      <c r="L9" s="961"/>
      <c r="M9" s="961"/>
      <c r="N9" s="961"/>
      <c r="O9" s="961"/>
      <c r="P9" s="961"/>
      <c r="Q9" s="961"/>
      <c r="R9" s="961"/>
      <c r="S9" s="961"/>
      <c r="T9" s="961"/>
      <c r="U9" s="961"/>
      <c r="V9" s="961"/>
      <c r="W9" s="961"/>
      <c r="X9" s="961"/>
      <c r="Y9" s="961"/>
      <c r="Z9" s="961"/>
      <c r="AA9" s="961"/>
      <c r="AB9" s="961"/>
      <c r="AC9" s="961"/>
      <c r="AD9" s="961"/>
      <c r="AE9" s="961"/>
      <c r="AF9" s="961"/>
      <c r="AG9" s="961"/>
    </row>
    <row r="10" spans="1:33" ht="15.75" customHeight="1">
      <c r="A10" s="2796" t="s">
        <v>111</v>
      </c>
      <c r="B10" s="2798" t="s">
        <v>10</v>
      </c>
      <c r="C10" s="2799"/>
      <c r="D10" s="2799"/>
      <c r="E10" s="2798" t="s">
        <v>11</v>
      </c>
      <c r="F10" s="2799"/>
      <c r="G10" s="2803"/>
      <c r="H10" s="870"/>
      <c r="I10" s="870"/>
      <c r="R10" s="961"/>
      <c r="S10" s="961"/>
      <c r="T10" s="961"/>
      <c r="U10" s="961"/>
      <c r="V10" s="961"/>
      <c r="W10" s="961"/>
      <c r="X10" s="961"/>
      <c r="Y10" s="961"/>
      <c r="Z10" s="961"/>
      <c r="AA10" s="961"/>
      <c r="AB10" s="961"/>
      <c r="AC10" s="961"/>
      <c r="AD10" s="961"/>
      <c r="AE10" s="961"/>
      <c r="AF10" s="961"/>
      <c r="AG10" s="961"/>
    </row>
    <row r="11" spans="1:33" s="478" customFormat="1" ht="72">
      <c r="A11" s="2797"/>
      <c r="B11" s="477" t="s">
        <v>112</v>
      </c>
      <c r="C11" s="477" t="s">
        <v>113</v>
      </c>
      <c r="D11" s="477" t="s">
        <v>114</v>
      </c>
      <c r="E11" s="477" t="s">
        <v>112</v>
      </c>
      <c r="F11" s="477" t="s">
        <v>113</v>
      </c>
      <c r="G11" s="477" t="s">
        <v>231</v>
      </c>
      <c r="J11" s="1128"/>
      <c r="K11" s="1128"/>
    </row>
    <row r="12" spans="1:33" s="480" customFormat="1" ht="12.75" customHeight="1">
      <c r="A12" s="1046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1045">
        <v>7</v>
      </c>
    </row>
    <row r="13" spans="1:33" s="480" customFormat="1" ht="13.5" customHeight="1">
      <c r="A13" s="782">
        <v>0</v>
      </c>
      <c r="B13" s="1945">
        <f>SUM('1:45'!E14,'1:45'!I14)</f>
        <v>71937.495426025416</v>
      </c>
      <c r="C13" s="1945"/>
      <c r="D13" s="1945">
        <f>B13</f>
        <v>71937.495426025416</v>
      </c>
      <c r="E13" s="1945">
        <f>SUM('1:45'!M14,'1:45'!Q14)</f>
        <v>10189.313999999998</v>
      </c>
      <c r="F13" s="1945"/>
      <c r="G13" s="2048">
        <f>E13</f>
        <v>10189.313999999998</v>
      </c>
      <c r="J13" s="2052"/>
      <c r="K13" s="2052"/>
    </row>
    <row r="14" spans="1:33" ht="15.95" customHeight="1">
      <c r="A14" s="782">
        <v>1</v>
      </c>
      <c r="B14" s="1945">
        <f>SUM('1:45'!E15,'1:45'!I15)</f>
        <v>67484.291548095702</v>
      </c>
      <c r="C14" s="1945"/>
      <c r="D14" s="1945">
        <f>B14</f>
        <v>67484.291548095702</v>
      </c>
      <c r="E14" s="1945">
        <f>SUM('1:45'!M15,'1:45'!Q15)</f>
        <v>10032.129999999999</v>
      </c>
      <c r="F14" s="1945"/>
      <c r="G14" s="1945">
        <f>E14</f>
        <v>10032.129999999999</v>
      </c>
      <c r="I14" s="921"/>
      <c r="J14" s="2053"/>
      <c r="K14" s="2054"/>
      <c r="R14" s="961"/>
      <c r="S14" s="961"/>
      <c r="T14" s="961"/>
      <c r="U14" s="961"/>
      <c r="V14" s="961"/>
      <c r="W14" s="961"/>
      <c r="X14" s="961"/>
      <c r="Y14" s="961"/>
      <c r="Z14" s="961"/>
      <c r="AA14" s="961"/>
      <c r="AB14" s="961"/>
      <c r="AC14" s="961"/>
      <c r="AD14" s="961"/>
      <c r="AE14" s="961"/>
      <c r="AF14" s="961"/>
      <c r="AG14" s="961"/>
    </row>
    <row r="15" spans="1:33" ht="15.95" customHeight="1">
      <c r="A15" s="782">
        <v>2</v>
      </c>
      <c r="B15" s="1945">
        <f>SUM('1:45'!E16,'1:45'!I16)</f>
        <v>65450.08066564941</v>
      </c>
      <c r="C15" s="1945"/>
      <c r="D15" s="1945">
        <f t="shared" ref="D15:D36" si="0">B15</f>
        <v>65450.08066564941</v>
      </c>
      <c r="E15" s="1945">
        <f>SUM('1:45'!M16,'1:45'!Q16)</f>
        <v>9581.1740000000009</v>
      </c>
      <c r="F15" s="1945"/>
      <c r="G15" s="1945">
        <f t="shared" ref="G15:G36" si="1">E15</f>
        <v>9581.1740000000009</v>
      </c>
      <c r="I15" s="921"/>
      <c r="J15" s="2053"/>
      <c r="K15" s="2054"/>
      <c r="R15" s="961"/>
      <c r="S15" s="961"/>
      <c r="T15" s="961"/>
      <c r="U15" s="961"/>
      <c r="V15" s="961"/>
      <c r="W15" s="961"/>
      <c r="X15" s="961"/>
      <c r="Y15" s="961"/>
      <c r="Z15" s="961"/>
      <c r="AA15" s="961"/>
      <c r="AB15" s="961"/>
      <c r="AC15" s="961"/>
      <c r="AD15" s="961"/>
      <c r="AE15" s="961"/>
      <c r="AF15" s="961"/>
      <c r="AG15" s="961"/>
    </row>
    <row r="16" spans="1:33" s="1368" customFormat="1" ht="15.95" customHeight="1">
      <c r="A16" s="1367">
        <v>3</v>
      </c>
      <c r="B16" s="1945">
        <f>SUM('1:45'!E17,'1:45'!I17)</f>
        <v>64217.209918823253</v>
      </c>
      <c r="C16" s="2049"/>
      <c r="D16" s="1945">
        <f t="shared" si="0"/>
        <v>64217.209918823253</v>
      </c>
      <c r="E16" s="1945">
        <f>SUM('1:45'!M17,'1:45'!Q17)</f>
        <v>9230.0619999999999</v>
      </c>
      <c r="F16" s="2049"/>
      <c r="G16" s="1945">
        <f t="shared" si="1"/>
        <v>9230.0619999999999</v>
      </c>
      <c r="I16" s="1369"/>
      <c r="J16" s="2055"/>
      <c r="K16" s="2056"/>
      <c r="R16" s="1370"/>
      <c r="S16" s="1370"/>
      <c r="T16" s="1370"/>
      <c r="U16" s="1370"/>
      <c r="V16" s="1370"/>
      <c r="W16" s="1370"/>
      <c r="X16" s="1370"/>
      <c r="Y16" s="1370"/>
      <c r="Z16" s="1370"/>
      <c r="AA16" s="1370"/>
      <c r="AB16" s="1370"/>
      <c r="AC16" s="1370"/>
      <c r="AD16" s="1370"/>
      <c r="AE16" s="1370"/>
      <c r="AF16" s="1370"/>
      <c r="AG16" s="1370"/>
    </row>
    <row r="17" spans="1:33" ht="15.95" customHeight="1">
      <c r="A17" s="782">
        <v>4</v>
      </c>
      <c r="B17" s="1945">
        <f>SUM('1:45'!E18,'1:45'!I18)</f>
        <v>65142.094291015608</v>
      </c>
      <c r="C17" s="1945"/>
      <c r="D17" s="1945">
        <f t="shared" si="0"/>
        <v>65142.094291015608</v>
      </c>
      <c r="E17" s="1945">
        <f>SUM('1:45'!M18,'1:45'!Q18)</f>
        <v>8792.0119999999988</v>
      </c>
      <c r="F17" s="1945"/>
      <c r="G17" s="1945">
        <f t="shared" si="1"/>
        <v>8792.0119999999988</v>
      </c>
      <c r="I17" s="921"/>
      <c r="J17" s="2053"/>
      <c r="K17" s="2054"/>
      <c r="R17" s="961"/>
      <c r="S17" s="961"/>
      <c r="T17" s="961"/>
      <c r="U17" s="961"/>
      <c r="V17" s="961"/>
      <c r="W17" s="961"/>
      <c r="X17" s="961"/>
      <c r="Y17" s="961"/>
      <c r="Z17" s="961"/>
      <c r="AA17" s="961"/>
      <c r="AB17" s="961"/>
      <c r="AC17" s="961"/>
      <c r="AD17" s="961"/>
      <c r="AE17" s="961"/>
      <c r="AF17" s="961"/>
      <c r="AG17" s="961"/>
    </row>
    <row r="18" spans="1:33" ht="15.95" customHeight="1">
      <c r="A18" s="782">
        <v>5</v>
      </c>
      <c r="B18" s="1945">
        <f>SUM('1:45'!E19,'1:45'!I19)</f>
        <v>71145.092374938948</v>
      </c>
      <c r="C18" s="1945"/>
      <c r="D18" s="1945">
        <f t="shared" si="0"/>
        <v>71145.092374938948</v>
      </c>
      <c r="E18" s="1945">
        <f>SUM('1:45'!M19,'1:45'!Q19)</f>
        <v>9029.5220000000008</v>
      </c>
      <c r="F18" s="1945"/>
      <c r="G18" s="1945">
        <f t="shared" si="1"/>
        <v>9029.5220000000008</v>
      </c>
      <c r="I18" s="921"/>
      <c r="J18" s="2053"/>
      <c r="K18" s="2054"/>
      <c r="R18" s="961"/>
      <c r="S18" s="961"/>
      <c r="T18" s="961"/>
      <c r="U18" s="961"/>
      <c r="V18" s="961"/>
      <c r="W18" s="961"/>
      <c r="X18" s="961"/>
      <c r="Y18" s="961"/>
      <c r="Z18" s="961"/>
      <c r="AA18" s="961"/>
      <c r="AB18" s="961"/>
      <c r="AC18" s="961"/>
      <c r="AD18" s="961"/>
      <c r="AE18" s="961"/>
      <c r="AF18" s="961"/>
      <c r="AG18" s="961"/>
    </row>
    <row r="19" spans="1:33" ht="15.95" customHeight="1">
      <c r="A19" s="782">
        <v>6</v>
      </c>
      <c r="B19" s="1945">
        <f>SUM('1:45'!E20,'1:45'!I20)</f>
        <v>82830.701970703129</v>
      </c>
      <c r="C19" s="1945"/>
      <c r="D19" s="1945">
        <f t="shared" si="0"/>
        <v>82830.701970703129</v>
      </c>
      <c r="E19" s="1945">
        <f>SUM('1:45'!M20,'1:45'!Q20)</f>
        <v>9564.6339999999982</v>
      </c>
      <c r="F19" s="1945"/>
      <c r="G19" s="1945">
        <f t="shared" si="1"/>
        <v>9564.6339999999982</v>
      </c>
      <c r="I19" s="921"/>
      <c r="J19" s="2053"/>
      <c r="K19" s="2054"/>
      <c r="R19" s="961"/>
      <c r="S19" s="961"/>
      <c r="T19" s="961"/>
      <c r="U19" s="961"/>
      <c r="V19" s="961"/>
      <c r="W19" s="961"/>
      <c r="X19" s="961"/>
      <c r="Y19" s="961"/>
      <c r="Z19" s="961"/>
      <c r="AA19" s="961"/>
      <c r="AB19" s="961"/>
      <c r="AC19" s="961"/>
      <c r="AD19" s="961"/>
      <c r="AE19" s="961"/>
      <c r="AF19" s="961"/>
      <c r="AG19" s="961"/>
    </row>
    <row r="20" spans="1:33" ht="15.95" customHeight="1">
      <c r="A20" s="782">
        <v>7</v>
      </c>
      <c r="B20" s="1945">
        <f>SUM('1:45'!E21,'1:45'!I21)</f>
        <v>95883.122794433613</v>
      </c>
      <c r="C20" s="1945"/>
      <c r="D20" s="1945">
        <f t="shared" si="0"/>
        <v>95883.122794433613</v>
      </c>
      <c r="E20" s="1945">
        <f>SUM('1:45'!M21,'1:45'!Q21)</f>
        <v>11249.165999999999</v>
      </c>
      <c r="F20" s="1945"/>
      <c r="G20" s="1945">
        <f t="shared" si="1"/>
        <v>11249.165999999999</v>
      </c>
      <c r="I20" s="921"/>
      <c r="J20" s="2053"/>
      <c r="K20" s="2054"/>
      <c r="R20" s="961"/>
      <c r="S20" s="961"/>
      <c r="T20" s="961"/>
      <c r="U20" s="961"/>
      <c r="V20" s="961"/>
      <c r="W20" s="961"/>
      <c r="X20" s="961"/>
      <c r="Y20" s="961"/>
      <c r="Z20" s="961"/>
      <c r="AA20" s="961"/>
      <c r="AB20" s="961"/>
      <c r="AC20" s="961"/>
      <c r="AD20" s="961"/>
      <c r="AE20" s="961"/>
      <c r="AF20" s="961"/>
      <c r="AG20" s="961"/>
    </row>
    <row r="21" spans="1:33" ht="15.95" customHeight="1">
      <c r="A21" s="782">
        <v>8</v>
      </c>
      <c r="B21" s="1945">
        <f>SUM('1:45'!E22,'1:45'!I22)</f>
        <v>109616.22759057618</v>
      </c>
      <c r="C21" s="1945"/>
      <c r="D21" s="1945">
        <f t="shared" si="0"/>
        <v>109616.22759057618</v>
      </c>
      <c r="E21" s="1945">
        <f>SUM('1:45'!M22,'1:45'!Q22)</f>
        <v>13736.389999999996</v>
      </c>
      <c r="F21" s="1945"/>
      <c r="G21" s="1945">
        <f t="shared" si="1"/>
        <v>13736.389999999996</v>
      </c>
      <c r="I21" s="921"/>
      <c r="J21" s="2053"/>
      <c r="K21" s="2054"/>
      <c r="R21" s="961"/>
      <c r="S21" s="961"/>
      <c r="T21" s="961"/>
      <c r="U21" s="961"/>
      <c r="V21" s="961"/>
      <c r="W21" s="961"/>
      <c r="X21" s="961"/>
      <c r="Y21" s="961"/>
      <c r="Z21" s="961"/>
      <c r="AA21" s="961"/>
      <c r="AB21" s="961"/>
      <c r="AC21" s="961"/>
      <c r="AD21" s="961"/>
      <c r="AE21" s="961"/>
      <c r="AF21" s="961"/>
      <c r="AG21" s="961"/>
    </row>
    <row r="22" spans="1:33" ht="15.95" customHeight="1">
      <c r="A22" s="782">
        <v>9</v>
      </c>
      <c r="B22" s="1945">
        <f>SUM('1:45'!E23,'1:45'!I23)</f>
        <v>115536.57466149903</v>
      </c>
      <c r="C22" s="1945"/>
      <c r="D22" s="1945">
        <f t="shared" si="0"/>
        <v>115536.57466149903</v>
      </c>
      <c r="E22" s="1945">
        <f>SUM('1:45'!M23,'1:45'!Q23)</f>
        <v>15090.340000000004</v>
      </c>
      <c r="F22" s="1945"/>
      <c r="G22" s="1945">
        <f t="shared" si="1"/>
        <v>15090.340000000004</v>
      </c>
      <c r="I22" s="921"/>
      <c r="J22" s="2053"/>
      <c r="K22" s="2054"/>
      <c r="R22" s="961"/>
      <c r="S22" s="961"/>
      <c r="T22" s="961"/>
      <c r="U22" s="961"/>
      <c r="V22" s="961"/>
      <c r="W22" s="961"/>
      <c r="X22" s="961"/>
      <c r="Y22" s="961"/>
      <c r="Z22" s="961"/>
      <c r="AA22" s="961"/>
      <c r="AB22" s="961"/>
      <c r="AC22" s="961"/>
      <c r="AD22" s="961"/>
      <c r="AE22" s="961"/>
      <c r="AF22" s="961"/>
      <c r="AG22" s="961"/>
    </row>
    <row r="23" spans="1:33" ht="15.95" customHeight="1">
      <c r="A23" s="782">
        <v>10</v>
      </c>
      <c r="B23" s="1945">
        <f>SUM('1:45'!E24,J11)</f>
        <v>56170.822720092772</v>
      </c>
      <c r="C23" s="1945"/>
      <c r="D23" s="1945">
        <f t="shared" si="0"/>
        <v>56170.822720092772</v>
      </c>
      <c r="E23" s="1945">
        <f>SUM('1:45'!M24,'1:45'!Q24)</f>
        <v>15144.753999999997</v>
      </c>
      <c r="F23" s="1945"/>
      <c r="G23" s="1945">
        <f t="shared" si="1"/>
        <v>15144.753999999997</v>
      </c>
      <c r="I23" s="921"/>
      <c r="J23" s="2053"/>
      <c r="K23" s="2054"/>
      <c r="R23" s="961"/>
      <c r="S23" s="961"/>
      <c r="T23" s="961"/>
      <c r="U23" s="961"/>
      <c r="V23" s="961"/>
      <c r="W23" s="961"/>
      <c r="X23" s="961"/>
      <c r="Y23" s="961"/>
      <c r="Z23" s="961"/>
      <c r="AA23" s="961"/>
      <c r="AB23" s="961"/>
      <c r="AC23" s="961"/>
      <c r="AD23" s="961"/>
      <c r="AE23" s="961"/>
      <c r="AF23" s="961"/>
      <c r="AG23" s="961"/>
    </row>
    <row r="24" spans="1:33" ht="15.95" customHeight="1">
      <c r="A24" s="782">
        <v>11</v>
      </c>
      <c r="B24" s="1945">
        <f>SUM('1:45'!E25,'1:45'!I25)</f>
        <v>116605.62693615725</v>
      </c>
      <c r="C24" s="1945"/>
      <c r="D24" s="1945">
        <f t="shared" si="0"/>
        <v>116605.62693615725</v>
      </c>
      <c r="E24" s="1945">
        <f>SUM('1:45'!M25,'1:45'!Q25)</f>
        <v>14917.188</v>
      </c>
      <c r="F24" s="1945"/>
      <c r="G24" s="1945">
        <f t="shared" si="1"/>
        <v>14917.188</v>
      </c>
      <c r="I24" s="921"/>
      <c r="J24" s="2053"/>
      <c r="K24" s="2054"/>
      <c r="R24" s="961"/>
      <c r="S24" s="961"/>
      <c r="T24" s="961"/>
      <c r="U24" s="961"/>
      <c r="V24" s="961"/>
      <c r="W24" s="961"/>
      <c r="X24" s="961"/>
      <c r="Y24" s="961"/>
      <c r="Z24" s="961"/>
      <c r="AA24" s="961"/>
      <c r="AB24" s="961"/>
      <c r="AC24" s="961"/>
      <c r="AD24" s="961"/>
      <c r="AE24" s="961"/>
      <c r="AF24" s="961"/>
      <c r="AG24" s="961"/>
    </row>
    <row r="25" spans="1:33" ht="15.95" customHeight="1">
      <c r="A25" s="782">
        <v>12</v>
      </c>
      <c r="B25" s="1945">
        <f>SUM('1:45'!E26,'1:45'!I26)</f>
        <v>114866.67141784672</v>
      </c>
      <c r="C25" s="1945"/>
      <c r="D25" s="1945">
        <f>B25</f>
        <v>114866.67141784672</v>
      </c>
      <c r="E25" s="1945">
        <f>SUM('1:45'!M26,'1:45'!Q26)</f>
        <v>14389.446</v>
      </c>
      <c r="F25" s="1945"/>
      <c r="G25" s="1945">
        <f t="shared" si="1"/>
        <v>14389.446</v>
      </c>
      <c r="I25" s="921"/>
      <c r="J25" s="2053"/>
      <c r="K25" s="2054"/>
      <c r="R25" s="961"/>
      <c r="S25" s="961"/>
      <c r="T25" s="961"/>
      <c r="U25" s="961"/>
      <c r="V25" s="961"/>
      <c r="W25" s="961"/>
      <c r="X25" s="961"/>
      <c r="Y25" s="961"/>
      <c r="Z25" s="961"/>
      <c r="AA25" s="961"/>
      <c r="AB25" s="961"/>
      <c r="AC25" s="961"/>
      <c r="AD25" s="961"/>
      <c r="AE25" s="961"/>
      <c r="AF25" s="961"/>
      <c r="AG25" s="961"/>
    </row>
    <row r="26" spans="1:33" ht="15.95" customHeight="1">
      <c r="A26" s="782">
        <v>13</v>
      </c>
      <c r="B26" s="1945">
        <f>SUM('1:45'!E27,'1:45'!I27)</f>
        <v>114095.85468322755</v>
      </c>
      <c r="C26" s="1945"/>
      <c r="D26" s="1945">
        <f t="shared" si="0"/>
        <v>114095.85468322755</v>
      </c>
      <c r="E26" s="1945">
        <f>SUM('1:45'!M27,'1:45'!Q27)</f>
        <v>14854.956</v>
      </c>
      <c r="F26" s="1945"/>
      <c r="G26" s="1945">
        <f t="shared" si="1"/>
        <v>14854.956</v>
      </c>
      <c r="I26" s="921"/>
      <c r="J26" s="2053"/>
      <c r="K26" s="2054"/>
      <c r="R26" s="961"/>
      <c r="S26" s="961"/>
      <c r="T26" s="961"/>
      <c r="U26" s="961"/>
      <c r="V26" s="961"/>
      <c r="W26" s="961"/>
      <c r="X26" s="961"/>
      <c r="Y26" s="961"/>
      <c r="Z26" s="961"/>
      <c r="AA26" s="961"/>
      <c r="AB26" s="961"/>
      <c r="AC26" s="961"/>
      <c r="AD26" s="961"/>
      <c r="AE26" s="961"/>
      <c r="AF26" s="961"/>
      <c r="AG26" s="961"/>
    </row>
    <row r="27" spans="1:33" ht="15.95" customHeight="1">
      <c r="A27" s="782">
        <v>14</v>
      </c>
      <c r="B27" s="1945">
        <f>SUM('1:45'!E28,'1:45'!I28)</f>
        <v>114511.73241479493</v>
      </c>
      <c r="C27" s="1945"/>
      <c r="D27" s="1945">
        <f t="shared" si="0"/>
        <v>114511.73241479493</v>
      </c>
      <c r="E27" s="1945">
        <f>SUM('1:45'!M28,'1:45'!Q28)</f>
        <v>14845.800000000003</v>
      </c>
      <c r="F27" s="1945"/>
      <c r="G27" s="1945">
        <f t="shared" si="1"/>
        <v>14845.800000000003</v>
      </c>
      <c r="I27" s="921"/>
      <c r="J27" s="2053"/>
      <c r="K27" s="2054"/>
      <c r="R27" s="961"/>
      <c r="S27" s="961"/>
      <c r="T27" s="961"/>
      <c r="U27" s="961"/>
      <c r="V27" s="961"/>
      <c r="W27" s="961"/>
      <c r="X27" s="961"/>
      <c r="Y27" s="961"/>
      <c r="Z27" s="961"/>
      <c r="AA27" s="961"/>
      <c r="AB27" s="961"/>
      <c r="AC27" s="961"/>
      <c r="AD27" s="961"/>
      <c r="AE27" s="961"/>
      <c r="AF27" s="961"/>
      <c r="AG27" s="961"/>
    </row>
    <row r="28" spans="1:33" ht="15.95" customHeight="1">
      <c r="A28" s="782">
        <v>15</v>
      </c>
      <c r="B28" s="1945">
        <f>SUM('1:45'!E29,'1:45'!I29)</f>
        <v>116269.90471520995</v>
      </c>
      <c r="C28" s="1945"/>
      <c r="D28" s="1945">
        <f t="shared" si="0"/>
        <v>116269.90471520995</v>
      </c>
      <c r="E28" s="1945">
        <f>SUM('1:45'!M29,'1:45'!Q29)</f>
        <v>14367.31</v>
      </c>
      <c r="F28" s="1945"/>
      <c r="G28" s="1945">
        <f t="shared" si="1"/>
        <v>14367.31</v>
      </c>
      <c r="I28" s="921"/>
      <c r="J28" s="2053"/>
      <c r="K28" s="2054"/>
      <c r="R28" s="961"/>
      <c r="S28" s="961"/>
      <c r="T28" s="961"/>
      <c r="U28" s="961"/>
      <c r="V28" s="961"/>
      <c r="W28" s="961"/>
      <c r="X28" s="961"/>
      <c r="Y28" s="961"/>
      <c r="Z28" s="961"/>
      <c r="AA28" s="961"/>
      <c r="AB28" s="961"/>
      <c r="AC28" s="961"/>
      <c r="AD28" s="961"/>
      <c r="AE28" s="961"/>
      <c r="AF28" s="961"/>
      <c r="AG28" s="961"/>
    </row>
    <row r="29" spans="1:33" ht="15.95" customHeight="1">
      <c r="A29" s="782">
        <v>16</v>
      </c>
      <c r="B29" s="1945">
        <f>SUM('1:45'!E30,'1:45'!I30)</f>
        <v>118765.2910908203</v>
      </c>
      <c r="C29" s="1945"/>
      <c r="D29" s="2051">
        <f t="shared" si="0"/>
        <v>118765.2910908203</v>
      </c>
      <c r="E29" s="1945">
        <f>SUM('1:45'!M30,'1:45'!Q30)</f>
        <v>13983.795999999998</v>
      </c>
      <c r="F29" s="1945"/>
      <c r="G29" s="1945">
        <f t="shared" si="1"/>
        <v>13983.795999999998</v>
      </c>
      <c r="I29" s="921"/>
      <c r="J29" s="2053"/>
      <c r="K29" s="2054"/>
      <c r="R29" s="961"/>
      <c r="S29" s="961"/>
      <c r="T29" s="961"/>
      <c r="U29" s="961"/>
      <c r="V29" s="961"/>
      <c r="W29" s="961"/>
      <c r="X29" s="961"/>
      <c r="Y29" s="961"/>
      <c r="Z29" s="961"/>
      <c r="AA29" s="961"/>
      <c r="AB29" s="961"/>
      <c r="AC29" s="961"/>
      <c r="AD29" s="961"/>
      <c r="AE29" s="961"/>
      <c r="AF29" s="961"/>
      <c r="AG29" s="961"/>
    </row>
    <row r="30" spans="1:33" ht="15.95" customHeight="1">
      <c r="A30" s="782">
        <v>17</v>
      </c>
      <c r="B30" s="1945">
        <f>SUM('1:45'!E31,'1:45'!I31)</f>
        <v>116347.58060815431</v>
      </c>
      <c r="C30" s="1945"/>
      <c r="D30" s="1945">
        <f t="shared" si="0"/>
        <v>116347.58060815431</v>
      </c>
      <c r="E30" s="1945">
        <f>SUM('1:45'!M31,'1:45'!Q31)</f>
        <v>13020.078000000001</v>
      </c>
      <c r="F30" s="1945"/>
      <c r="G30" s="1945">
        <f t="shared" si="1"/>
        <v>13020.078000000001</v>
      </c>
      <c r="I30" s="921"/>
      <c r="J30" s="2053"/>
      <c r="K30" s="2054"/>
      <c r="R30" s="961"/>
      <c r="S30" s="961"/>
      <c r="T30" s="961"/>
      <c r="U30" s="961"/>
      <c r="V30" s="961"/>
      <c r="W30" s="961"/>
      <c r="X30" s="961"/>
      <c r="Y30" s="961"/>
      <c r="Z30" s="961"/>
      <c r="AA30" s="961"/>
      <c r="AB30" s="961"/>
      <c r="AC30" s="961"/>
      <c r="AD30" s="961"/>
      <c r="AE30" s="961"/>
      <c r="AF30" s="961"/>
      <c r="AG30" s="961"/>
    </row>
    <row r="31" spans="1:33" ht="15.95" customHeight="1">
      <c r="A31" s="782">
        <v>18</v>
      </c>
      <c r="B31" s="1945">
        <f>SUM('1:45'!E32,'1:45'!I32)</f>
        <v>115627.4389318848</v>
      </c>
      <c r="C31" s="1945"/>
      <c r="D31" s="1945">
        <f t="shared" si="0"/>
        <v>115627.4389318848</v>
      </c>
      <c r="E31" s="1945">
        <f>SUM('1:45'!M32,'1:45'!Q32)</f>
        <v>12450.512000000001</v>
      </c>
      <c r="F31" s="1945"/>
      <c r="G31" s="1945">
        <f t="shared" si="1"/>
        <v>12450.512000000001</v>
      </c>
      <c r="I31" s="921"/>
      <c r="J31" s="2053"/>
      <c r="K31" s="2054"/>
      <c r="R31" s="961"/>
      <c r="S31" s="961"/>
      <c r="T31" s="961"/>
      <c r="U31" s="961"/>
      <c r="V31" s="961"/>
      <c r="W31" s="961"/>
      <c r="X31" s="961"/>
      <c r="Y31" s="961"/>
      <c r="Z31" s="961"/>
      <c r="AA31" s="961"/>
      <c r="AB31" s="961"/>
      <c r="AC31" s="961"/>
      <c r="AD31" s="961"/>
      <c r="AE31" s="961"/>
      <c r="AF31" s="961"/>
      <c r="AG31" s="961"/>
    </row>
    <row r="32" spans="1:33" ht="15.95" customHeight="1">
      <c r="A32" s="782">
        <v>19</v>
      </c>
      <c r="B32" s="1945">
        <f>SUM('1:45'!E33,'1:45'!I33)</f>
        <v>112701.84633117677</v>
      </c>
      <c r="C32" s="1945"/>
      <c r="D32" s="1945">
        <f t="shared" si="0"/>
        <v>112701.84633117677</v>
      </c>
      <c r="E32" s="1945">
        <f>SUM('1:45'!M33,'1:45'!Q33)</f>
        <v>12176.653999999999</v>
      </c>
      <c r="F32" s="1945"/>
      <c r="G32" s="1945">
        <f t="shared" si="1"/>
        <v>12176.653999999999</v>
      </c>
      <c r="I32" s="921"/>
      <c r="J32" s="2053"/>
      <c r="K32" s="2054"/>
      <c r="R32" s="961"/>
      <c r="S32" s="961"/>
      <c r="T32" s="961"/>
      <c r="U32" s="961"/>
      <c r="V32" s="961"/>
      <c r="W32" s="961"/>
      <c r="X32" s="961"/>
      <c r="Y32" s="961"/>
      <c r="Z32" s="961"/>
      <c r="AA32" s="961"/>
      <c r="AB32" s="961"/>
      <c r="AC32" s="961"/>
      <c r="AD32" s="961"/>
      <c r="AE32" s="961"/>
      <c r="AF32" s="961"/>
      <c r="AG32" s="961"/>
    </row>
    <row r="33" spans="1:33" ht="15.95" customHeight="1">
      <c r="A33" s="808">
        <v>20</v>
      </c>
      <c r="B33" s="1945">
        <f>SUM('1:45'!E34,'1:45'!I34)</f>
        <v>107428.35170178222</v>
      </c>
      <c r="C33" s="2050"/>
      <c r="D33" s="1945">
        <f t="shared" si="0"/>
        <v>107428.35170178222</v>
      </c>
      <c r="E33" s="1945">
        <f>SUM('1:45'!M34,'1:45'!Q34)</f>
        <v>12128.612000000001</v>
      </c>
      <c r="F33" s="2050"/>
      <c r="G33" s="1945">
        <f t="shared" si="1"/>
        <v>12128.612000000001</v>
      </c>
      <c r="I33" s="921"/>
      <c r="J33" s="2053"/>
      <c r="K33" s="2054"/>
      <c r="R33" s="961"/>
      <c r="S33" s="961"/>
      <c r="T33" s="961"/>
      <c r="U33" s="961"/>
      <c r="V33" s="961"/>
      <c r="W33" s="961"/>
      <c r="X33" s="961"/>
      <c r="Y33" s="961"/>
      <c r="Z33" s="961"/>
      <c r="AA33" s="961"/>
      <c r="AB33" s="961"/>
      <c r="AC33" s="961"/>
      <c r="AD33" s="961"/>
      <c r="AE33" s="961"/>
      <c r="AF33" s="961"/>
      <c r="AG33" s="961"/>
    </row>
    <row r="34" spans="1:33" ht="15.95" customHeight="1">
      <c r="A34" s="782">
        <v>21</v>
      </c>
      <c r="B34" s="1945">
        <f>SUM('1:45'!E35,'1:45'!I35)</f>
        <v>100604.13353173831</v>
      </c>
      <c r="C34" s="1945"/>
      <c r="D34" s="1945">
        <f t="shared" si="0"/>
        <v>100604.13353173831</v>
      </c>
      <c r="E34" s="1945">
        <f>SUM('1:45'!M35,'1:45'!Q35)</f>
        <v>11469.348</v>
      </c>
      <c r="F34" s="1945"/>
      <c r="G34" s="1945">
        <f t="shared" si="1"/>
        <v>11469.348</v>
      </c>
      <c r="I34" s="921"/>
      <c r="J34" s="2053"/>
      <c r="K34" s="2054"/>
      <c r="R34" s="961"/>
      <c r="S34" s="961"/>
      <c r="T34" s="961"/>
      <c r="U34" s="961"/>
      <c r="V34" s="961"/>
      <c r="W34" s="961"/>
      <c r="X34" s="961"/>
      <c r="Y34" s="961"/>
      <c r="Z34" s="961"/>
      <c r="AA34" s="961"/>
      <c r="AB34" s="961"/>
      <c r="AC34" s="961"/>
      <c r="AD34" s="961"/>
      <c r="AE34" s="961"/>
      <c r="AF34" s="961"/>
      <c r="AG34" s="961"/>
    </row>
    <row r="35" spans="1:33" ht="15.95" customHeight="1">
      <c r="A35" s="782">
        <v>22</v>
      </c>
      <c r="B35" s="1945">
        <f>SUM('1:45'!E36,'1:45'!I36)</f>
        <v>90978.673783691411</v>
      </c>
      <c r="C35" s="1945"/>
      <c r="D35" s="1945">
        <f t="shared" si="0"/>
        <v>90978.673783691411</v>
      </c>
      <c r="E35" s="1945">
        <f>SUM('1:45'!M36,'1:45'!Q36)</f>
        <v>11000.412</v>
      </c>
      <c r="F35" s="1945"/>
      <c r="G35" s="1945">
        <f t="shared" si="1"/>
        <v>11000.412</v>
      </c>
      <c r="I35" s="921"/>
      <c r="J35" s="2053"/>
      <c r="K35" s="2054"/>
      <c r="R35" s="961"/>
      <c r="S35" s="961"/>
      <c r="T35" s="961"/>
      <c r="U35" s="961"/>
      <c r="V35" s="961"/>
      <c r="W35" s="961"/>
      <c r="X35" s="961"/>
      <c r="Y35" s="961"/>
      <c r="Z35" s="961"/>
      <c r="AA35" s="961"/>
      <c r="AB35" s="961"/>
      <c r="AC35" s="961"/>
      <c r="AD35" s="961"/>
      <c r="AE35" s="961"/>
      <c r="AF35" s="961"/>
      <c r="AG35" s="961"/>
    </row>
    <row r="36" spans="1:33" ht="15.95" customHeight="1">
      <c r="A36" s="782">
        <v>23</v>
      </c>
      <c r="B36" s="1945">
        <f>SUM('1:45'!E37,'1:45'!I37)</f>
        <v>79716.367220336891</v>
      </c>
      <c r="C36" s="1945"/>
      <c r="D36" s="1945">
        <f t="shared" si="0"/>
        <v>79716.367220336891</v>
      </c>
      <c r="E36" s="1945">
        <f>SUM('1:45'!M37,'1:45'!Q37)</f>
        <v>10088.904</v>
      </c>
      <c r="F36" s="1945"/>
      <c r="G36" s="1945">
        <f t="shared" si="1"/>
        <v>10088.904</v>
      </c>
      <c r="I36" s="921"/>
      <c r="J36" s="2053"/>
      <c r="K36" s="2054"/>
      <c r="R36" s="961"/>
      <c r="S36" s="961"/>
      <c r="T36" s="961"/>
      <c r="U36" s="961"/>
      <c r="V36" s="961"/>
      <c r="W36" s="961"/>
      <c r="X36" s="961"/>
      <c r="Y36" s="961"/>
      <c r="Z36" s="961"/>
      <c r="AA36" s="961"/>
      <c r="AB36" s="961"/>
      <c r="AC36" s="961"/>
      <c r="AD36" s="961"/>
      <c r="AE36" s="961"/>
      <c r="AF36" s="961"/>
      <c r="AG36" s="961"/>
    </row>
    <row r="37" spans="1:33" ht="15.95" customHeight="1">
      <c r="A37" s="784" t="s">
        <v>19</v>
      </c>
      <c r="B37" s="785"/>
      <c r="C37" s="1512"/>
      <c r="D37" s="2057">
        <f>SUM(D13:D36)</f>
        <v>2283933.1873286748</v>
      </c>
      <c r="E37" s="2057"/>
      <c r="F37" s="2057"/>
      <c r="G37" s="2064">
        <f>SUM(G13:G36)</f>
        <v>291332.51400000002</v>
      </c>
      <c r="I37" s="921"/>
      <c r="J37" s="2062"/>
      <c r="K37" s="2063"/>
      <c r="L37" s="2062"/>
      <c r="M37" s="2063"/>
      <c r="R37" s="961"/>
      <c r="S37" s="961"/>
      <c r="T37" s="961"/>
      <c r="U37" s="961"/>
      <c r="V37" s="961"/>
      <c r="W37" s="961"/>
      <c r="X37" s="961"/>
      <c r="Y37" s="961"/>
      <c r="Z37" s="961"/>
      <c r="AA37" s="961"/>
      <c r="AB37" s="961"/>
      <c r="AC37" s="961"/>
      <c r="AD37" s="961"/>
      <c r="AE37" s="961"/>
      <c r="AF37" s="961"/>
      <c r="AG37" s="961"/>
    </row>
    <row r="38" spans="1:33">
      <c r="E38" s="1513"/>
      <c r="I38" s="921"/>
      <c r="R38" s="961"/>
      <c r="S38" s="961"/>
      <c r="T38" s="961"/>
      <c r="U38" s="961"/>
      <c r="V38" s="961"/>
      <c r="W38" s="961"/>
      <c r="X38" s="961"/>
      <c r="Y38" s="961"/>
      <c r="Z38" s="961"/>
      <c r="AA38" s="961"/>
      <c r="AB38" s="961"/>
      <c r="AC38" s="961"/>
      <c r="AD38" s="961"/>
      <c r="AE38" s="961"/>
      <c r="AF38" s="961"/>
      <c r="AG38" s="961"/>
    </row>
    <row r="39" spans="1:33" ht="14.25">
      <c r="A39" s="1129"/>
      <c r="B39" s="1130"/>
      <c r="C39" s="1131"/>
      <c r="D39" s="1130"/>
      <c r="E39" s="1130"/>
      <c r="F39" s="1131"/>
      <c r="G39" s="1130"/>
      <c r="J39" s="1127"/>
      <c r="R39" s="961"/>
      <c r="S39" s="961"/>
      <c r="T39" s="961"/>
      <c r="U39" s="961"/>
      <c r="V39" s="961"/>
      <c r="W39" s="961"/>
      <c r="X39" s="961"/>
      <c r="Y39" s="961"/>
      <c r="Z39" s="961"/>
      <c r="AA39" s="961"/>
      <c r="AB39" s="961"/>
      <c r="AC39" s="961"/>
      <c r="AD39" s="961"/>
      <c r="AE39" s="961"/>
      <c r="AF39" s="961"/>
      <c r="AG39" s="961"/>
    </row>
    <row r="40" spans="1:33" ht="15.75" customHeight="1">
      <c r="C40" s="803"/>
      <c r="D40" s="803"/>
      <c r="E40" s="803"/>
      <c r="F40" s="481"/>
      <c r="R40" s="961"/>
      <c r="S40" s="961"/>
      <c r="T40" s="961"/>
      <c r="U40" s="961"/>
      <c r="V40" s="961"/>
      <c r="W40" s="961"/>
      <c r="X40" s="961"/>
      <c r="Y40" s="961"/>
      <c r="Z40" s="961"/>
      <c r="AA40" s="961"/>
      <c r="AB40" s="961"/>
      <c r="AC40" s="961"/>
      <c r="AD40" s="961"/>
      <c r="AE40" s="961"/>
      <c r="AF40" s="961"/>
      <c r="AG40" s="961"/>
    </row>
    <row r="41" spans="1:33">
      <c r="A41" s="472" t="s">
        <v>563</v>
      </c>
      <c r="R41" s="961"/>
      <c r="S41" s="961"/>
      <c r="T41" s="961"/>
      <c r="U41" s="961"/>
      <c r="V41" s="961"/>
      <c r="W41" s="961"/>
      <c r="X41" s="961"/>
      <c r="Y41" s="961"/>
      <c r="Z41" s="961"/>
      <c r="AA41" s="961"/>
      <c r="AB41" s="961"/>
      <c r="AC41" s="961"/>
      <c r="AD41" s="961"/>
      <c r="AE41" s="961"/>
      <c r="AF41" s="961"/>
      <c r="AG41" s="961"/>
    </row>
    <row r="42" spans="1:33"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5" spans="1:33" ht="13.5">
      <c r="A45" s="2795"/>
      <c r="B45" s="2795"/>
    </row>
    <row r="46" spans="1:33" ht="13.5">
      <c r="A46" s="2793"/>
      <c r="B46" s="2794"/>
    </row>
    <row r="47" spans="1:33" hidden="1">
      <c r="D47" s="1132">
        <f>MAX(D14:D37)</f>
        <v>2283933.1873286748</v>
      </c>
      <c r="G47" s="1132">
        <f>MAX(G14:G37)</f>
        <v>291332.51400000002</v>
      </c>
    </row>
  </sheetData>
  <mergeCells count="11">
    <mergeCell ref="A46:B46"/>
    <mergeCell ref="A45:B45"/>
    <mergeCell ref="A10:A11"/>
    <mergeCell ref="B10:D10"/>
    <mergeCell ref="B1:F1"/>
    <mergeCell ref="B2:F2"/>
    <mergeCell ref="E10:G10"/>
    <mergeCell ref="A4:G4"/>
    <mergeCell ref="A6:G6"/>
    <mergeCell ref="A8:G8"/>
    <mergeCell ref="B5:C5"/>
  </mergeCells>
  <phoneticPr fontId="8" type="noConversion"/>
  <conditionalFormatting sqref="G14:G36">
    <cfRule type="cellIs" dxfId="11" priority="2" stopIfTrue="1" operator="equal">
      <formula>$G$47</formula>
    </cfRule>
  </conditionalFormatting>
  <conditionalFormatting sqref="D14:D37">
    <cfRule type="cellIs" dxfId="10" priority="3" stopIfTrue="1" operator="equal">
      <formula>$D$47</formula>
    </cfRule>
  </conditionalFormatting>
  <pageMargins left="0.669291338582677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>
    <tabColor rgb="FFFFFF00"/>
  </sheetPr>
  <dimension ref="A1:AG43"/>
  <sheetViews>
    <sheetView zoomScale="85" zoomScaleNormal="85" workbookViewId="0">
      <selection activeCell="J38" sqref="J38"/>
    </sheetView>
  </sheetViews>
  <sheetFormatPr defaultRowHeight="12.75"/>
  <cols>
    <col min="1" max="1" width="5.42578125" style="493" customWidth="1"/>
    <col min="2" max="3" width="11.28515625" style="493" customWidth="1"/>
    <col min="4" max="4" width="11.28515625" style="493" hidden="1" customWidth="1"/>
    <col min="5" max="7" width="11.28515625" style="493" customWidth="1"/>
    <col min="8" max="8" width="11.28515625" style="493" hidden="1" customWidth="1"/>
    <col min="9" max="11" width="11.28515625" style="493" customWidth="1"/>
    <col min="12" max="12" width="11.28515625" style="493" hidden="1" customWidth="1"/>
    <col min="13" max="15" width="11.28515625" style="493" customWidth="1"/>
    <col min="16" max="16" width="11.28515625" style="493" hidden="1" customWidth="1"/>
    <col min="17" max="17" width="11.28515625" style="493" customWidth="1"/>
    <col min="18" max="16384" width="9.140625" style="493"/>
  </cols>
  <sheetData>
    <row r="1" spans="1:33" s="482" customFormat="1" ht="18.75" customHeight="1">
      <c r="B1" s="2817" t="s">
        <v>405</v>
      </c>
      <c r="C1" s="2087"/>
      <c r="D1" s="2087"/>
      <c r="E1" s="2087"/>
      <c r="F1" s="2087"/>
      <c r="J1" s="799" t="s">
        <v>171</v>
      </c>
      <c r="N1" s="2808" t="s">
        <v>608</v>
      </c>
      <c r="O1" s="2808"/>
      <c r="P1" s="2808"/>
      <c r="Q1" s="2808"/>
      <c r="R1" s="959"/>
      <c r="S1" s="959"/>
      <c r="T1" s="959"/>
      <c r="U1" s="959"/>
      <c r="V1" s="959"/>
      <c r="W1" s="959"/>
      <c r="X1" s="959"/>
      <c r="Y1" s="959"/>
      <c r="Z1" s="959"/>
      <c r="AA1" s="959"/>
      <c r="AB1" s="959"/>
      <c r="AC1" s="959"/>
      <c r="AD1" s="959"/>
      <c r="AE1" s="959"/>
      <c r="AF1" s="959"/>
      <c r="AG1" s="959"/>
    </row>
    <row r="2" spans="1:33" s="482" customFormat="1" ht="10.5" customHeight="1">
      <c r="B2" s="2818" t="s">
        <v>1</v>
      </c>
      <c r="C2" s="2094"/>
      <c r="D2" s="2094"/>
      <c r="E2" s="2094"/>
      <c r="F2" s="2094"/>
      <c r="N2" s="2818" t="s">
        <v>2</v>
      </c>
      <c r="O2" s="2819"/>
      <c r="P2" s="2819"/>
      <c r="Q2" s="2819"/>
      <c r="R2" s="959"/>
      <c r="S2" s="959"/>
      <c r="T2" s="959"/>
      <c r="U2" s="959"/>
      <c r="V2" s="959"/>
      <c r="W2" s="959"/>
      <c r="X2" s="959"/>
      <c r="Y2" s="959"/>
      <c r="Z2" s="959"/>
      <c r="AA2" s="959"/>
      <c r="AB2" s="959"/>
      <c r="AC2" s="959"/>
      <c r="AD2" s="959"/>
      <c r="AE2" s="959"/>
      <c r="AF2" s="959"/>
      <c r="AG2" s="959"/>
    </row>
    <row r="3" spans="1:33" s="482" customFormat="1" ht="13.5" customHeight="1">
      <c r="B3" s="2823" t="s">
        <v>115</v>
      </c>
      <c r="C3" s="2823"/>
      <c r="N3" s="482" t="s">
        <v>3</v>
      </c>
      <c r="R3" s="959"/>
      <c r="S3" s="959"/>
      <c r="T3" s="959"/>
      <c r="U3" s="959"/>
      <c r="V3" s="959"/>
      <c r="W3" s="959"/>
      <c r="X3" s="959"/>
      <c r="Y3" s="959"/>
      <c r="Z3" s="959"/>
      <c r="AA3" s="959"/>
      <c r="AB3" s="959"/>
      <c r="AC3" s="959"/>
      <c r="AD3" s="959"/>
      <c r="AE3" s="959"/>
      <c r="AF3" s="959"/>
      <c r="AG3" s="959"/>
    </row>
    <row r="4" spans="1:33" s="482" customFormat="1" ht="15" customHeight="1">
      <c r="B4" s="2825" t="s">
        <v>4</v>
      </c>
      <c r="C4" s="2087"/>
      <c r="D4" s="484"/>
      <c r="E4" s="959"/>
      <c r="F4" s="959"/>
      <c r="G4" s="959"/>
      <c r="H4" s="959"/>
      <c r="I4" s="910" t="s">
        <v>5</v>
      </c>
      <c r="J4" s="483"/>
      <c r="K4" s="483"/>
      <c r="L4" s="483"/>
      <c r="O4" s="482" t="s">
        <v>607</v>
      </c>
      <c r="R4" s="959"/>
      <c r="S4" s="959"/>
      <c r="T4" s="959"/>
      <c r="U4" s="959"/>
      <c r="V4" s="959"/>
      <c r="W4" s="959"/>
      <c r="X4" s="959"/>
      <c r="Y4" s="959"/>
      <c r="Z4" s="959"/>
      <c r="AA4" s="959"/>
      <c r="AB4" s="959"/>
      <c r="AC4" s="959"/>
      <c r="AD4" s="959"/>
      <c r="AE4" s="959"/>
      <c r="AF4" s="959"/>
      <c r="AG4" s="959"/>
    </row>
    <row r="5" spans="1:33" s="482" customFormat="1" ht="9.75" customHeight="1">
      <c r="B5" s="2824" t="s">
        <v>7</v>
      </c>
      <c r="C5" s="2085"/>
      <c r="D5" s="483"/>
      <c r="E5" s="483"/>
      <c r="R5" s="959"/>
      <c r="S5" s="959"/>
      <c r="T5" s="959"/>
      <c r="U5" s="959"/>
      <c r="V5" s="959"/>
      <c r="W5" s="959"/>
      <c r="X5" s="959"/>
      <c r="Y5" s="959"/>
      <c r="Z5" s="959"/>
      <c r="AA5" s="959"/>
      <c r="AB5" s="959"/>
      <c r="AC5" s="959"/>
      <c r="AD5" s="959"/>
      <c r="AE5" s="959"/>
      <c r="AF5" s="959"/>
      <c r="AG5" s="959"/>
    </row>
    <row r="6" spans="1:33" s="482" customFormat="1" ht="12" customHeight="1">
      <c r="A6" s="2826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59"/>
      <c r="S6" s="959"/>
      <c r="T6" s="959"/>
      <c r="U6" s="959"/>
      <c r="V6" s="959"/>
      <c r="W6" s="959"/>
      <c r="X6" s="959"/>
      <c r="Y6" s="959"/>
      <c r="Z6" s="959"/>
      <c r="AA6" s="959"/>
      <c r="AB6" s="959"/>
      <c r="AC6" s="959"/>
      <c r="AD6" s="959"/>
      <c r="AE6" s="959"/>
      <c r="AF6" s="959"/>
      <c r="AG6" s="959"/>
    </row>
    <row r="7" spans="1:33" s="482" customFormat="1" ht="15.75">
      <c r="A7" s="2827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59"/>
      <c r="S7" s="959"/>
      <c r="T7" s="959"/>
      <c r="U7" s="959"/>
      <c r="V7" s="959"/>
      <c r="W7" s="959"/>
      <c r="X7" s="959"/>
      <c r="Y7" s="959"/>
      <c r="Z7" s="959"/>
      <c r="AA7" s="959"/>
      <c r="AB7" s="959"/>
      <c r="AC7" s="959"/>
      <c r="AD7" s="959"/>
      <c r="AE7" s="959"/>
      <c r="AF7" s="959"/>
      <c r="AG7" s="959"/>
    </row>
    <row r="8" spans="1:33" s="482" customFormat="1" ht="9" customHeight="1">
      <c r="A8" s="1269">
        <v>1640</v>
      </c>
      <c r="B8" s="1270">
        <v>411</v>
      </c>
      <c r="R8" s="959"/>
      <c r="S8" s="959"/>
      <c r="T8" s="959"/>
      <c r="U8" s="959"/>
      <c r="V8" s="959"/>
      <c r="W8" s="959"/>
      <c r="X8" s="959"/>
      <c r="Y8" s="959"/>
      <c r="Z8" s="959"/>
      <c r="AA8" s="959"/>
      <c r="AB8" s="959"/>
      <c r="AC8" s="959"/>
      <c r="AD8" s="959"/>
      <c r="AE8" s="959"/>
      <c r="AF8" s="959"/>
      <c r="AG8" s="959"/>
    </row>
    <row r="9" spans="1:33" s="482" customFormat="1">
      <c r="A9" s="2820" t="s">
        <v>9</v>
      </c>
      <c r="B9" s="2809" t="s">
        <v>10</v>
      </c>
      <c r="C9" s="2810"/>
      <c r="D9" s="2810"/>
      <c r="E9" s="2810"/>
      <c r="F9" s="2810"/>
      <c r="G9" s="2810"/>
      <c r="H9" s="2810"/>
      <c r="I9" s="2811"/>
      <c r="J9" s="2809" t="s">
        <v>11</v>
      </c>
      <c r="K9" s="2810"/>
      <c r="L9" s="2810"/>
      <c r="M9" s="2810"/>
      <c r="N9" s="2810"/>
      <c r="O9" s="2810"/>
      <c r="P9" s="2810"/>
      <c r="Q9" s="2811"/>
      <c r="R9" s="959"/>
      <c r="S9" s="959"/>
      <c r="T9" s="959"/>
      <c r="U9" s="959"/>
      <c r="V9" s="959"/>
      <c r="W9" s="959"/>
      <c r="X9" s="959"/>
      <c r="Y9" s="959"/>
      <c r="Z9" s="959"/>
      <c r="AA9" s="959"/>
      <c r="AB9" s="959"/>
      <c r="AC9" s="959"/>
      <c r="AD9" s="959"/>
      <c r="AE9" s="959"/>
      <c r="AF9" s="959"/>
      <c r="AG9" s="959"/>
    </row>
    <row r="10" spans="1:33" s="482" customFormat="1">
      <c r="A10" s="2821"/>
      <c r="B10" s="2814" t="s">
        <v>605</v>
      </c>
      <c r="C10" s="2815"/>
      <c r="D10" s="2815"/>
      <c r="E10" s="2816"/>
      <c r="F10" s="2812" t="s">
        <v>606</v>
      </c>
      <c r="G10" s="2101"/>
      <c r="H10" s="2101"/>
      <c r="I10" s="2102"/>
      <c r="J10" s="2814" t="s">
        <v>605</v>
      </c>
      <c r="K10" s="2815"/>
      <c r="L10" s="2815"/>
      <c r="M10" s="2816"/>
      <c r="N10" s="2812" t="s">
        <v>606</v>
      </c>
      <c r="O10" s="2101"/>
      <c r="P10" s="2101"/>
      <c r="Q10" s="2102"/>
      <c r="R10" s="959"/>
      <c r="S10" s="959"/>
      <c r="T10" s="959"/>
      <c r="U10" s="959"/>
      <c r="V10" s="959"/>
      <c r="W10" s="959"/>
      <c r="X10" s="959"/>
      <c r="Y10" s="959"/>
      <c r="Z10" s="959"/>
      <c r="AA10" s="959"/>
      <c r="AB10" s="959"/>
      <c r="AC10" s="959"/>
      <c r="AD10" s="959"/>
      <c r="AE10" s="959"/>
      <c r="AF10" s="959"/>
      <c r="AG10" s="959"/>
    </row>
    <row r="11" spans="1:33" s="482" customFormat="1">
      <c r="A11" s="2821"/>
      <c r="B11" s="2812" t="s">
        <v>14</v>
      </c>
      <c r="C11" s="2813"/>
      <c r="E11" s="486">
        <v>3000</v>
      </c>
      <c r="F11" s="2812" t="s">
        <v>14</v>
      </c>
      <c r="G11" s="2813"/>
      <c r="H11" s="485"/>
      <c r="I11" s="486">
        <v>1500</v>
      </c>
      <c r="J11" s="2812" t="s">
        <v>14</v>
      </c>
      <c r="K11" s="2813"/>
      <c r="L11" s="485"/>
      <c r="M11" s="486">
        <v>3000</v>
      </c>
      <c r="N11" s="2812" t="s">
        <v>14</v>
      </c>
      <c r="O11" s="2813"/>
      <c r="P11" s="485"/>
      <c r="Q11" s="486">
        <v>1500</v>
      </c>
      <c r="R11" s="959"/>
      <c r="S11" s="959"/>
      <c r="T11" s="959"/>
      <c r="U11" s="959"/>
      <c r="V11" s="959"/>
      <c r="W11" s="959"/>
      <c r="X11" s="959"/>
      <c r="Y11" s="959"/>
      <c r="Z11" s="959"/>
      <c r="AA11" s="959"/>
      <c r="AB11" s="959"/>
      <c r="AC11" s="959"/>
      <c r="AD11" s="959"/>
      <c r="AE11" s="959"/>
      <c r="AF11" s="959"/>
      <c r="AG11" s="959"/>
    </row>
    <row r="12" spans="1:33" s="488" customFormat="1" ht="35.25" customHeight="1">
      <c r="A12" s="2822"/>
      <c r="B12" s="487" t="s">
        <v>16</v>
      </c>
      <c r="C12" s="487" t="s">
        <v>17</v>
      </c>
      <c r="D12" s="487"/>
      <c r="E12" s="487" t="s">
        <v>18</v>
      </c>
      <c r="F12" s="487" t="s">
        <v>16</v>
      </c>
      <c r="G12" s="487" t="s">
        <v>17</v>
      </c>
      <c r="H12" s="487"/>
      <c r="I12" s="487" t="s">
        <v>18</v>
      </c>
      <c r="J12" s="487" t="s">
        <v>16</v>
      </c>
      <c r="K12" s="487" t="s">
        <v>17</v>
      </c>
      <c r="L12" s="487"/>
      <c r="M12" s="487" t="s">
        <v>18</v>
      </c>
      <c r="N12" s="487" t="s">
        <v>16</v>
      </c>
      <c r="O12" s="487" t="s">
        <v>17</v>
      </c>
      <c r="P12" s="487"/>
      <c r="Q12" s="487" t="s">
        <v>18</v>
      </c>
    </row>
    <row r="13" spans="1:33" s="490" customFormat="1" ht="11.25">
      <c r="A13" s="489">
        <v>1</v>
      </c>
      <c r="B13" s="489">
        <v>2</v>
      </c>
      <c r="C13" s="489">
        <v>3</v>
      </c>
      <c r="D13" s="489"/>
      <c r="E13" s="489">
        <v>4</v>
      </c>
      <c r="F13" s="489">
        <v>5</v>
      </c>
      <c r="G13" s="489">
        <v>6</v>
      </c>
      <c r="H13" s="489"/>
      <c r="I13" s="489">
        <v>7</v>
      </c>
      <c r="J13" s="489">
        <v>8</v>
      </c>
      <c r="K13" s="489">
        <v>9</v>
      </c>
      <c r="L13" s="489"/>
      <c r="M13" s="489">
        <v>10</v>
      </c>
      <c r="N13" s="489">
        <v>11</v>
      </c>
      <c r="O13" s="489">
        <v>12</v>
      </c>
      <c r="P13" s="489"/>
      <c r="Q13" s="489">
        <v>13</v>
      </c>
    </row>
    <row r="14" spans="1:33" s="488" customFormat="1" ht="15">
      <c r="A14" s="491">
        <v>0</v>
      </c>
      <c r="B14" s="793"/>
      <c r="C14" s="1648"/>
      <c r="D14" s="1648"/>
      <c r="E14" s="1783">
        <v>225</v>
      </c>
      <c r="F14" s="1648"/>
      <c r="G14" s="1648"/>
      <c r="H14" s="1648"/>
      <c r="I14" s="1783">
        <v>254.4</v>
      </c>
      <c r="J14" s="1650"/>
      <c r="K14" s="1648"/>
      <c r="L14" s="1648"/>
      <c r="M14" s="1783">
        <v>111</v>
      </c>
      <c r="N14" s="1983"/>
      <c r="O14" s="1983"/>
      <c r="P14" s="1983"/>
      <c r="Q14" s="1968">
        <v>86.55</v>
      </c>
    </row>
    <row r="15" spans="1:33" s="1366" customFormat="1" ht="15">
      <c r="A15" s="1365">
        <v>1</v>
      </c>
      <c r="B15" s="793"/>
      <c r="C15" s="1648"/>
      <c r="D15" s="1648"/>
      <c r="E15" s="1783">
        <v>218</v>
      </c>
      <c r="F15" s="1648"/>
      <c r="G15" s="1648"/>
      <c r="H15" s="1648"/>
      <c r="I15" s="1783">
        <v>245.85000000000002</v>
      </c>
      <c r="J15" s="1650"/>
      <c r="K15" s="1648"/>
      <c r="L15" s="1648"/>
      <c r="M15" s="1783">
        <v>110</v>
      </c>
      <c r="N15" s="1983"/>
      <c r="O15" s="1983"/>
      <c r="P15" s="1983"/>
      <c r="Q15" s="1968">
        <v>85.65</v>
      </c>
    </row>
    <row r="16" spans="1:33" s="488" customFormat="1" ht="15">
      <c r="A16" s="491">
        <v>2</v>
      </c>
      <c r="B16" s="793"/>
      <c r="C16" s="1648"/>
      <c r="D16" s="1648"/>
      <c r="E16" s="1783">
        <v>216</v>
      </c>
      <c r="F16" s="1648"/>
      <c r="G16" s="1648"/>
      <c r="H16" s="1648"/>
      <c r="I16" s="1783">
        <v>233.85000000000002</v>
      </c>
      <c r="J16" s="1650"/>
      <c r="K16" s="1648"/>
      <c r="L16" s="1648"/>
      <c r="M16" s="1783">
        <v>111</v>
      </c>
      <c r="N16" s="1983"/>
      <c r="O16" s="1983"/>
      <c r="P16" s="1983"/>
      <c r="Q16" s="1968">
        <v>82.65</v>
      </c>
    </row>
    <row r="17" spans="1:17" s="488" customFormat="1" ht="15">
      <c r="A17" s="491">
        <v>3</v>
      </c>
      <c r="B17" s="793"/>
      <c r="C17" s="1648"/>
      <c r="D17" s="1648"/>
      <c r="E17" s="1783">
        <v>214</v>
      </c>
      <c r="F17" s="1648"/>
      <c r="G17" s="1648"/>
      <c r="H17" s="1648"/>
      <c r="I17" s="1783">
        <v>230.25</v>
      </c>
      <c r="J17" s="1650"/>
      <c r="K17" s="1648"/>
      <c r="L17" s="1648"/>
      <c r="M17" s="1783">
        <v>108</v>
      </c>
      <c r="N17" s="1983"/>
      <c r="O17" s="1983"/>
      <c r="P17" s="1983"/>
      <c r="Q17" s="1968">
        <v>80.400000000000006</v>
      </c>
    </row>
    <row r="18" spans="1:17" s="488" customFormat="1" ht="15">
      <c r="A18" s="491">
        <v>4</v>
      </c>
      <c r="B18" s="793"/>
      <c r="C18" s="1648"/>
      <c r="D18" s="1648"/>
      <c r="E18" s="1783">
        <v>221</v>
      </c>
      <c r="F18" s="1648"/>
      <c r="G18" s="1648"/>
      <c r="H18" s="1648"/>
      <c r="I18" s="1783">
        <v>236.55</v>
      </c>
      <c r="J18" s="1650"/>
      <c r="K18" s="1648"/>
      <c r="L18" s="1648"/>
      <c r="M18" s="1783">
        <v>102</v>
      </c>
      <c r="N18" s="1983"/>
      <c r="O18" s="1983"/>
      <c r="P18" s="1983"/>
      <c r="Q18" s="1968">
        <v>75.599999999999994</v>
      </c>
    </row>
    <row r="19" spans="1:17" s="488" customFormat="1" ht="15">
      <c r="A19" s="491">
        <v>5</v>
      </c>
      <c r="B19" s="793"/>
      <c r="C19" s="1648"/>
      <c r="D19" s="1648"/>
      <c r="E19" s="1783">
        <v>247</v>
      </c>
      <c r="F19" s="1648"/>
      <c r="G19" s="1648"/>
      <c r="H19" s="1648"/>
      <c r="I19" s="1783">
        <v>247.8</v>
      </c>
      <c r="J19" s="1650"/>
      <c r="K19" s="1648"/>
      <c r="L19" s="1648"/>
      <c r="M19" s="1783">
        <v>103</v>
      </c>
      <c r="N19" s="1983"/>
      <c r="O19" s="1983"/>
      <c r="P19" s="1983"/>
      <c r="Q19" s="1968">
        <v>77.7</v>
      </c>
    </row>
    <row r="20" spans="1:17" s="488" customFormat="1" ht="15">
      <c r="A20" s="491">
        <v>6</v>
      </c>
      <c r="B20" s="793"/>
      <c r="C20" s="1648"/>
      <c r="D20" s="1648"/>
      <c r="E20" s="1783">
        <v>325</v>
      </c>
      <c r="F20" s="1648"/>
      <c r="G20" s="1648"/>
      <c r="H20" s="1648"/>
      <c r="I20" s="1783">
        <v>279.89999999999998</v>
      </c>
      <c r="J20" s="1650"/>
      <c r="K20" s="1648"/>
      <c r="L20" s="1648"/>
      <c r="M20" s="1783">
        <v>103</v>
      </c>
      <c r="N20" s="1983"/>
      <c r="O20" s="1983"/>
      <c r="P20" s="1983"/>
      <c r="Q20" s="1968">
        <v>76.199999999999989</v>
      </c>
    </row>
    <row r="21" spans="1:17" s="488" customFormat="1" ht="15">
      <c r="A21" s="491">
        <v>7</v>
      </c>
      <c r="B21" s="793"/>
      <c r="C21" s="1648"/>
      <c r="D21" s="1648"/>
      <c r="E21" s="1783">
        <v>379</v>
      </c>
      <c r="F21" s="1648"/>
      <c r="G21" s="1648"/>
      <c r="H21" s="1648"/>
      <c r="I21" s="1783">
        <v>299.39999999999998</v>
      </c>
      <c r="J21" s="1650"/>
      <c r="K21" s="1648"/>
      <c r="L21" s="1648"/>
      <c r="M21" s="1783">
        <v>110</v>
      </c>
      <c r="N21" s="1983"/>
      <c r="O21" s="1983"/>
      <c r="P21" s="1983"/>
      <c r="Q21" s="1968">
        <v>75</v>
      </c>
    </row>
    <row r="22" spans="1:17" s="488" customFormat="1" ht="15">
      <c r="A22" s="491">
        <v>8</v>
      </c>
      <c r="B22" s="793"/>
      <c r="C22" s="1648"/>
      <c r="D22" s="1648"/>
      <c r="E22" s="1783">
        <v>399</v>
      </c>
      <c r="F22" s="1648"/>
      <c r="G22" s="1648"/>
      <c r="H22" s="1648"/>
      <c r="I22" s="1783">
        <v>324.14999999999998</v>
      </c>
      <c r="J22" s="1650"/>
      <c r="K22" s="1648"/>
      <c r="L22" s="1648"/>
      <c r="M22" s="1783">
        <v>114</v>
      </c>
      <c r="N22" s="1983"/>
      <c r="O22" s="1983"/>
      <c r="P22" s="1983"/>
      <c r="Q22" s="1968">
        <v>94.949999999999989</v>
      </c>
    </row>
    <row r="23" spans="1:17" s="488" customFormat="1" ht="15">
      <c r="A23" s="491">
        <v>9</v>
      </c>
      <c r="B23" s="793"/>
      <c r="C23" s="1648"/>
      <c r="D23" s="1648"/>
      <c r="E23" s="1783">
        <v>400</v>
      </c>
      <c r="F23" s="1648"/>
      <c r="G23" s="1648"/>
      <c r="H23" s="1648"/>
      <c r="I23" s="1783">
        <v>330.15</v>
      </c>
      <c r="J23" s="1650"/>
      <c r="K23" s="1648"/>
      <c r="L23" s="1648"/>
      <c r="M23" s="1783">
        <v>118</v>
      </c>
      <c r="N23" s="1983"/>
      <c r="O23" s="1983"/>
      <c r="P23" s="1983"/>
      <c r="Q23" s="1968">
        <v>117</v>
      </c>
    </row>
    <row r="24" spans="1:17" s="488" customFormat="1" ht="15">
      <c r="A24" s="491">
        <v>10</v>
      </c>
      <c r="B24" s="793"/>
      <c r="C24" s="1648"/>
      <c r="D24" s="1648"/>
      <c r="E24" s="1783">
        <v>402</v>
      </c>
      <c r="F24" s="1648"/>
      <c r="G24" s="1648"/>
      <c r="H24" s="1648"/>
      <c r="I24" s="1783">
        <v>330.15</v>
      </c>
      <c r="J24" s="1650"/>
      <c r="K24" s="1648"/>
      <c r="L24" s="1648"/>
      <c r="M24" s="1783">
        <v>117</v>
      </c>
      <c r="N24" s="1983"/>
      <c r="O24" s="1983"/>
      <c r="P24" s="1983"/>
      <c r="Q24" s="1968">
        <v>129.30000000000001</v>
      </c>
    </row>
    <row r="25" spans="1:17" s="488" customFormat="1" ht="15">
      <c r="A25" s="491">
        <v>11</v>
      </c>
      <c r="B25" s="793"/>
      <c r="C25" s="1648"/>
      <c r="D25" s="1648"/>
      <c r="E25" s="1783">
        <v>378</v>
      </c>
      <c r="F25" s="1648"/>
      <c r="G25" s="1648"/>
      <c r="H25" s="1648"/>
      <c r="I25" s="1783">
        <v>342</v>
      </c>
      <c r="J25" s="1650"/>
      <c r="K25" s="1648"/>
      <c r="L25" s="1648"/>
      <c r="M25" s="1783">
        <v>116</v>
      </c>
      <c r="N25" s="1983"/>
      <c r="O25" s="1983"/>
      <c r="P25" s="1983"/>
      <c r="Q25" s="1968">
        <v>133.04999999999998</v>
      </c>
    </row>
    <row r="26" spans="1:17" s="488" customFormat="1" ht="15">
      <c r="A26" s="491">
        <v>12</v>
      </c>
      <c r="B26" s="793"/>
      <c r="C26" s="1648"/>
      <c r="D26" s="1648"/>
      <c r="E26" s="1783">
        <v>354</v>
      </c>
      <c r="F26" s="1648"/>
      <c r="G26" s="1648"/>
      <c r="H26" s="1648"/>
      <c r="I26" s="1783">
        <v>348.44999999999993</v>
      </c>
      <c r="J26" s="1650"/>
      <c r="K26" s="1648"/>
      <c r="L26" s="1648"/>
      <c r="M26" s="1783">
        <v>123</v>
      </c>
      <c r="N26" s="1983"/>
      <c r="O26" s="1983"/>
      <c r="P26" s="1983"/>
      <c r="Q26" s="1968">
        <v>135.6</v>
      </c>
    </row>
    <row r="27" spans="1:17" s="488" customFormat="1" ht="15">
      <c r="A27" s="491">
        <v>13</v>
      </c>
      <c r="B27" s="793"/>
      <c r="C27" s="1648"/>
      <c r="D27" s="1648"/>
      <c r="E27" s="1783">
        <v>335</v>
      </c>
      <c r="F27" s="1648"/>
      <c r="G27" s="1648"/>
      <c r="H27" s="1648"/>
      <c r="I27" s="1783">
        <v>356.1</v>
      </c>
      <c r="J27" s="1650"/>
      <c r="K27" s="1648"/>
      <c r="L27" s="1648"/>
      <c r="M27" s="1783">
        <v>115</v>
      </c>
      <c r="N27" s="1983"/>
      <c r="O27" s="1983"/>
      <c r="P27" s="1983"/>
      <c r="Q27" s="1968">
        <v>144.30000000000001</v>
      </c>
    </row>
    <row r="28" spans="1:17" s="488" customFormat="1" ht="15">
      <c r="A28" s="491">
        <v>14</v>
      </c>
      <c r="B28" s="793"/>
      <c r="C28" s="1648"/>
      <c r="D28" s="1648"/>
      <c r="E28" s="1783">
        <v>331</v>
      </c>
      <c r="F28" s="1648"/>
      <c r="G28" s="1648"/>
      <c r="H28" s="1648"/>
      <c r="I28" s="1783">
        <v>380.1</v>
      </c>
      <c r="J28" s="1650"/>
      <c r="K28" s="1648"/>
      <c r="L28" s="1648"/>
      <c r="M28" s="1783">
        <v>116</v>
      </c>
      <c r="N28" s="1983"/>
      <c r="O28" s="1983"/>
      <c r="P28" s="1983"/>
      <c r="Q28" s="1968">
        <v>161.4</v>
      </c>
    </row>
    <row r="29" spans="1:17" s="488" customFormat="1" ht="15">
      <c r="A29" s="491">
        <v>15</v>
      </c>
      <c r="B29" s="793"/>
      <c r="C29" s="1648"/>
      <c r="D29" s="1648"/>
      <c r="E29" s="1783">
        <v>368</v>
      </c>
      <c r="F29" s="1648"/>
      <c r="G29" s="1648"/>
      <c r="H29" s="1648"/>
      <c r="I29" s="1783">
        <v>365.69999999999993</v>
      </c>
      <c r="J29" s="1650"/>
      <c r="K29" s="1648"/>
      <c r="L29" s="1648"/>
      <c r="M29" s="1783">
        <v>116</v>
      </c>
      <c r="N29" s="1983"/>
      <c r="O29" s="1983"/>
      <c r="P29" s="1983"/>
      <c r="Q29" s="1968">
        <v>138.44999999999999</v>
      </c>
    </row>
    <row r="30" spans="1:17" s="488" customFormat="1" ht="15">
      <c r="A30" s="491">
        <v>16</v>
      </c>
      <c r="B30" s="793"/>
      <c r="C30" s="1648"/>
      <c r="D30" s="1648"/>
      <c r="E30" s="1783">
        <v>355</v>
      </c>
      <c r="F30" s="1648"/>
      <c r="G30" s="1648"/>
      <c r="H30" s="1648"/>
      <c r="I30" s="1783">
        <v>387</v>
      </c>
      <c r="J30" s="1650"/>
      <c r="K30" s="1648"/>
      <c r="L30" s="1648"/>
      <c r="M30" s="1783">
        <v>127</v>
      </c>
      <c r="N30" s="1983"/>
      <c r="O30" s="1983"/>
      <c r="P30" s="1983"/>
      <c r="Q30" s="1968">
        <v>144</v>
      </c>
    </row>
    <row r="31" spans="1:17" s="492" customFormat="1" ht="15">
      <c r="A31" s="491">
        <v>17</v>
      </c>
      <c r="B31" s="793"/>
      <c r="C31" s="1648"/>
      <c r="D31" s="1648"/>
      <c r="E31" s="1783">
        <v>362</v>
      </c>
      <c r="F31" s="1648"/>
      <c r="G31" s="1648"/>
      <c r="H31" s="1648"/>
      <c r="I31" s="1783">
        <v>359.70000000000005</v>
      </c>
      <c r="J31" s="1650"/>
      <c r="K31" s="1648"/>
      <c r="L31" s="1648"/>
      <c r="M31" s="1783">
        <v>127</v>
      </c>
      <c r="N31" s="1983"/>
      <c r="O31" s="1983"/>
      <c r="P31" s="1983"/>
      <c r="Q31" s="1968">
        <v>117.45</v>
      </c>
    </row>
    <row r="32" spans="1:17" s="492" customFormat="1" ht="15">
      <c r="A32" s="491">
        <v>18</v>
      </c>
      <c r="B32" s="793"/>
      <c r="C32" s="1648"/>
      <c r="D32" s="1648"/>
      <c r="E32" s="1783">
        <v>342</v>
      </c>
      <c r="F32" s="1648"/>
      <c r="G32" s="1648"/>
      <c r="H32" s="1648"/>
      <c r="I32" s="1783">
        <v>375.15</v>
      </c>
      <c r="J32" s="1650"/>
      <c r="K32" s="1648"/>
      <c r="L32" s="1648"/>
      <c r="M32" s="1783">
        <v>128</v>
      </c>
      <c r="N32" s="1983"/>
      <c r="O32" s="1983"/>
      <c r="P32" s="1983"/>
      <c r="Q32" s="1968">
        <v>118.05000000000001</v>
      </c>
    </row>
    <row r="33" spans="1:33" s="492" customFormat="1" ht="15">
      <c r="A33" s="491">
        <v>19</v>
      </c>
      <c r="B33" s="793"/>
      <c r="C33" s="1648"/>
      <c r="D33" s="1648"/>
      <c r="E33" s="1783">
        <v>341</v>
      </c>
      <c r="F33" s="1648"/>
      <c r="G33" s="1648"/>
      <c r="H33" s="1648"/>
      <c r="I33" s="1783">
        <v>386.55</v>
      </c>
      <c r="J33" s="1650"/>
      <c r="K33" s="1648"/>
      <c r="L33" s="1648"/>
      <c r="M33" s="1783">
        <v>124</v>
      </c>
      <c r="N33" s="1983"/>
      <c r="O33" s="1983"/>
      <c r="P33" s="1983"/>
      <c r="Q33" s="1968">
        <v>117.44999999999999</v>
      </c>
    </row>
    <row r="34" spans="1:33" s="492" customFormat="1" ht="15">
      <c r="A34" s="491">
        <v>20</v>
      </c>
      <c r="B34" s="793"/>
      <c r="C34" s="1648"/>
      <c r="D34" s="1648"/>
      <c r="E34" s="1783">
        <v>322</v>
      </c>
      <c r="F34" s="1648"/>
      <c r="G34" s="1648"/>
      <c r="H34" s="1648"/>
      <c r="I34" s="1783">
        <v>379.65000000000003</v>
      </c>
      <c r="J34" s="1650"/>
      <c r="K34" s="1648"/>
      <c r="L34" s="1648"/>
      <c r="M34" s="1783">
        <v>115</v>
      </c>
      <c r="N34" s="1983"/>
      <c r="O34" s="1983"/>
      <c r="P34" s="1983"/>
      <c r="Q34" s="1968">
        <v>113.85</v>
      </c>
    </row>
    <row r="35" spans="1:33" s="492" customFormat="1" ht="15">
      <c r="A35" s="491">
        <v>21</v>
      </c>
      <c r="B35" s="793"/>
      <c r="C35" s="1648"/>
      <c r="D35" s="1648"/>
      <c r="E35" s="1783">
        <v>304</v>
      </c>
      <c r="F35" s="1648"/>
      <c r="G35" s="1648"/>
      <c r="H35" s="1648"/>
      <c r="I35" s="1783">
        <v>333.3</v>
      </c>
      <c r="J35" s="1650"/>
      <c r="K35" s="1648"/>
      <c r="L35" s="1648"/>
      <c r="M35" s="1783">
        <v>113</v>
      </c>
      <c r="N35" s="1983"/>
      <c r="O35" s="1983"/>
      <c r="P35" s="1983"/>
      <c r="Q35" s="1968">
        <v>100.05000000000001</v>
      </c>
    </row>
    <row r="36" spans="1:33" s="492" customFormat="1" ht="15">
      <c r="A36" s="491">
        <v>22</v>
      </c>
      <c r="B36" s="793"/>
      <c r="C36" s="1648"/>
      <c r="D36" s="1648"/>
      <c r="E36" s="1783">
        <v>275</v>
      </c>
      <c r="F36" s="1648"/>
      <c r="G36" s="1648"/>
      <c r="H36" s="1648"/>
      <c r="I36" s="1783">
        <v>319.64999999999998</v>
      </c>
      <c r="J36" s="1650"/>
      <c r="K36" s="1648"/>
      <c r="L36" s="1648"/>
      <c r="M36" s="1783">
        <v>110</v>
      </c>
      <c r="N36" s="1983"/>
      <c r="O36" s="1983"/>
      <c r="P36" s="1983"/>
      <c r="Q36" s="1968">
        <v>99.6</v>
      </c>
    </row>
    <row r="37" spans="1:33" s="492" customFormat="1" ht="15">
      <c r="A37" s="491">
        <v>23</v>
      </c>
      <c r="B37" s="793"/>
      <c r="C37" s="1648"/>
      <c r="D37" s="1648"/>
      <c r="E37" s="1783">
        <v>243</v>
      </c>
      <c r="F37" s="1648"/>
      <c r="G37" s="1648"/>
      <c r="H37" s="1648"/>
      <c r="I37" s="1783">
        <v>291.45</v>
      </c>
      <c r="J37" s="1650"/>
      <c r="K37" s="1648"/>
      <c r="L37" s="1648"/>
      <c r="M37" s="1783">
        <v>109</v>
      </c>
      <c r="N37" s="1983"/>
      <c r="O37" s="1983"/>
      <c r="P37" s="1983"/>
      <c r="Q37" s="1968">
        <v>96.149999999999991</v>
      </c>
    </row>
    <row r="38" spans="1:33" s="492" customFormat="1" ht="15">
      <c r="A38" s="491" t="s">
        <v>19</v>
      </c>
      <c r="B38" s="815"/>
      <c r="C38" s="1649"/>
      <c r="D38" s="1649"/>
      <c r="E38" s="1651">
        <f>SUM(E14:E37)</f>
        <v>7556</v>
      </c>
      <c r="F38" s="1649"/>
      <c r="G38" s="1649"/>
      <c r="H38" s="1649"/>
      <c r="I38" s="1651">
        <f>SUM(I14:I37)</f>
        <v>7637.2499999999991</v>
      </c>
      <c r="J38" s="1649"/>
      <c r="K38" s="1649"/>
      <c r="L38" s="1649"/>
      <c r="M38" s="1651">
        <f>SUM(M14:M37)</f>
        <v>2746</v>
      </c>
      <c r="N38" s="1649"/>
      <c r="O38" s="1649"/>
      <c r="P38" s="1649"/>
      <c r="Q38" s="1651">
        <f>SUM(Q14:Q37)</f>
        <v>2600.4</v>
      </c>
    </row>
    <row r="39" spans="1:33" s="482" customFormat="1" ht="12.75" customHeight="1">
      <c r="A39" s="482" t="s">
        <v>20</v>
      </c>
      <c r="R39" s="959"/>
      <c r="S39" s="959"/>
      <c r="T39" s="959"/>
      <c r="U39" s="959"/>
      <c r="V39" s="959"/>
      <c r="W39" s="959"/>
      <c r="X39" s="959"/>
      <c r="Y39" s="959"/>
      <c r="Z39" s="959"/>
      <c r="AA39" s="959"/>
      <c r="AB39" s="959"/>
      <c r="AC39" s="959"/>
      <c r="AD39" s="959"/>
      <c r="AE39" s="959"/>
      <c r="AF39" s="959"/>
      <c r="AG39" s="959"/>
    </row>
    <row r="40" spans="1:33" s="482" customFormat="1" ht="12.75" customHeight="1">
      <c r="A40" s="482" t="s">
        <v>21</v>
      </c>
      <c r="R40" s="959"/>
      <c r="S40" s="959"/>
      <c r="T40" s="959"/>
      <c r="U40" s="959"/>
      <c r="V40" s="959"/>
      <c r="W40" s="959"/>
      <c r="X40" s="959"/>
      <c r="Y40" s="959"/>
      <c r="Z40" s="959"/>
      <c r="AA40" s="959"/>
      <c r="AB40" s="959"/>
      <c r="AC40" s="959"/>
      <c r="AD40" s="959"/>
      <c r="AE40" s="959"/>
      <c r="AF40" s="959"/>
      <c r="AG40" s="959"/>
    </row>
    <row r="41" spans="1:33">
      <c r="A41" s="482" t="s">
        <v>563</v>
      </c>
      <c r="K41" s="482"/>
      <c r="L41" s="482"/>
      <c r="M41" s="482"/>
      <c r="N41" s="482"/>
      <c r="O41" s="482"/>
      <c r="P41" s="482"/>
      <c r="Q41" s="482"/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>
      <c r="A42" s="482" t="s">
        <v>23</v>
      </c>
      <c r="R42" s="960"/>
      <c r="S42" s="960"/>
      <c r="T42" s="960"/>
      <c r="U42" s="960"/>
      <c r="V42" s="960"/>
      <c r="W42" s="960"/>
      <c r="X42" s="960"/>
      <c r="Y42" s="960"/>
      <c r="Z42" s="960"/>
      <c r="AA42" s="960"/>
      <c r="AB42" s="960"/>
      <c r="AC42" s="960"/>
      <c r="AD42" s="960"/>
      <c r="AE42" s="960"/>
      <c r="AF42" s="960"/>
      <c r="AG42" s="960"/>
    </row>
    <row r="43" spans="1:33">
      <c r="R43" s="960"/>
      <c r="S43" s="960"/>
      <c r="T43" s="960"/>
      <c r="U43" s="960"/>
      <c r="V43" s="960"/>
      <c r="W43" s="960"/>
      <c r="X43" s="960"/>
      <c r="Y43" s="960"/>
      <c r="Z43" s="960"/>
      <c r="AA43" s="960"/>
      <c r="AB43" s="960"/>
      <c r="AC43" s="960"/>
      <c r="AD43" s="960"/>
      <c r="AE43" s="960"/>
      <c r="AF43" s="960"/>
      <c r="AG43" s="960"/>
    </row>
  </sheetData>
  <mergeCells count="20">
    <mergeCell ref="A9:A12"/>
    <mergeCell ref="B3:C3"/>
    <mergeCell ref="B5:C5"/>
    <mergeCell ref="B4:C4"/>
    <mergeCell ref="B9:I9"/>
    <mergeCell ref="A6:Q6"/>
    <mergeCell ref="A7:Q7"/>
    <mergeCell ref="N1:Q1"/>
    <mergeCell ref="J9:Q9"/>
    <mergeCell ref="N11:O11"/>
    <mergeCell ref="B11:C11"/>
    <mergeCell ref="F11:G11"/>
    <mergeCell ref="J11:K11"/>
    <mergeCell ref="F10:I10"/>
    <mergeCell ref="J10:M10"/>
    <mergeCell ref="N10:Q10"/>
    <mergeCell ref="B10:E10"/>
    <mergeCell ref="B1:F1"/>
    <mergeCell ref="B2:F2"/>
    <mergeCell ref="N2:Q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>
    <tabColor rgb="FFFFFF00"/>
  </sheetPr>
  <dimension ref="A1:AG43"/>
  <sheetViews>
    <sheetView zoomScale="85" zoomScaleNormal="85" workbookViewId="0">
      <selection activeCell="C14" sqref="C14:Q37"/>
    </sheetView>
  </sheetViews>
  <sheetFormatPr defaultRowHeight="12.75"/>
  <cols>
    <col min="1" max="1" width="5.42578125" style="505" customWidth="1"/>
    <col min="2" max="3" width="11.28515625" style="505" customWidth="1"/>
    <col min="4" max="4" width="11.28515625" style="505" hidden="1" customWidth="1"/>
    <col min="5" max="7" width="11.28515625" style="505" customWidth="1"/>
    <col min="8" max="8" width="11.28515625" style="505" hidden="1" customWidth="1"/>
    <col min="9" max="11" width="11.28515625" style="505" customWidth="1"/>
    <col min="12" max="12" width="11.28515625" style="505" hidden="1" customWidth="1"/>
    <col min="13" max="15" width="11.28515625" style="505" customWidth="1"/>
    <col min="16" max="16" width="11.28515625" style="505" hidden="1" customWidth="1"/>
    <col min="17" max="17" width="11.28515625" style="505" customWidth="1"/>
    <col min="18" max="16384" width="9.140625" style="505"/>
  </cols>
  <sheetData>
    <row r="1" spans="1:33" s="494" customFormat="1" ht="18.75" customHeight="1">
      <c r="B1" s="2841" t="s">
        <v>405</v>
      </c>
      <c r="C1" s="2087"/>
      <c r="D1" s="2087"/>
      <c r="E1" s="2087"/>
      <c r="F1" s="2087"/>
      <c r="J1" s="799" t="s">
        <v>171</v>
      </c>
      <c r="N1" s="2843" t="s">
        <v>116</v>
      </c>
      <c r="O1" s="2843"/>
      <c r="P1" s="2843"/>
      <c r="Q1" s="2843"/>
      <c r="R1" s="957"/>
      <c r="S1" s="957"/>
      <c r="T1" s="957"/>
      <c r="U1" s="957"/>
      <c r="V1" s="957"/>
      <c r="W1" s="957"/>
      <c r="X1" s="957"/>
      <c r="Y1" s="957"/>
      <c r="Z1" s="957"/>
      <c r="AA1" s="957"/>
      <c r="AB1" s="957"/>
      <c r="AC1" s="957"/>
      <c r="AD1" s="957"/>
      <c r="AE1" s="957"/>
      <c r="AF1" s="957"/>
      <c r="AG1" s="957"/>
    </row>
    <row r="2" spans="1:33" s="494" customFormat="1" ht="10.5" customHeight="1">
      <c r="B2" s="2842" t="s">
        <v>1</v>
      </c>
      <c r="C2" s="2094"/>
      <c r="D2" s="2094"/>
      <c r="E2" s="2094"/>
      <c r="F2" s="2094"/>
      <c r="N2" s="2842" t="s">
        <v>2</v>
      </c>
      <c r="O2" s="2845"/>
      <c r="P2" s="2845"/>
      <c r="Q2" s="2845"/>
      <c r="R2" s="957"/>
      <c r="S2" s="957"/>
      <c r="T2" s="957"/>
      <c r="U2" s="957"/>
      <c r="V2" s="957"/>
      <c r="W2" s="957"/>
      <c r="X2" s="957"/>
      <c r="Y2" s="957"/>
      <c r="Z2" s="957"/>
      <c r="AA2" s="957"/>
      <c r="AB2" s="957"/>
      <c r="AC2" s="957"/>
      <c r="AD2" s="957"/>
      <c r="AE2" s="957"/>
      <c r="AF2" s="957"/>
      <c r="AG2" s="957"/>
    </row>
    <row r="3" spans="1:33" s="494" customFormat="1" ht="13.5" customHeight="1">
      <c r="B3" s="2844" t="s">
        <v>117</v>
      </c>
      <c r="C3" s="2844"/>
      <c r="N3" s="494" t="s">
        <v>3</v>
      </c>
      <c r="R3" s="957"/>
      <c r="S3" s="957"/>
      <c r="T3" s="957"/>
      <c r="U3" s="957"/>
      <c r="V3" s="957"/>
      <c r="W3" s="957"/>
      <c r="X3" s="957"/>
      <c r="Y3" s="957"/>
      <c r="Z3" s="957"/>
      <c r="AA3" s="957"/>
      <c r="AB3" s="957"/>
      <c r="AC3" s="957"/>
      <c r="AD3" s="957"/>
      <c r="AE3" s="957"/>
      <c r="AF3" s="957"/>
      <c r="AG3" s="957"/>
    </row>
    <row r="4" spans="1:33" s="494" customFormat="1" ht="15" customHeight="1">
      <c r="B4" s="2831" t="s">
        <v>4</v>
      </c>
      <c r="C4" s="2087"/>
      <c r="D4" s="496"/>
      <c r="E4" s="957"/>
      <c r="F4" s="957"/>
      <c r="G4" s="957"/>
      <c r="H4" s="957"/>
      <c r="I4" s="911" t="s">
        <v>5</v>
      </c>
      <c r="J4" s="495"/>
      <c r="K4" s="495"/>
      <c r="L4" s="495"/>
      <c r="R4" s="957"/>
      <c r="S4" s="957"/>
      <c r="T4" s="957"/>
      <c r="U4" s="957"/>
      <c r="V4" s="957"/>
      <c r="W4" s="957"/>
      <c r="X4" s="957"/>
      <c r="Y4" s="957"/>
      <c r="Z4" s="957"/>
      <c r="AA4" s="957"/>
      <c r="AB4" s="957"/>
      <c r="AC4" s="957"/>
      <c r="AD4" s="957"/>
      <c r="AE4" s="957"/>
      <c r="AF4" s="957"/>
      <c r="AG4" s="957"/>
    </row>
    <row r="5" spans="1:33" s="494" customFormat="1" ht="9.75" customHeight="1">
      <c r="B5" s="2834" t="s">
        <v>7</v>
      </c>
      <c r="C5" s="2085"/>
      <c r="D5" s="495"/>
      <c r="E5" s="495"/>
      <c r="R5" s="957"/>
      <c r="S5" s="957"/>
      <c r="T5" s="957"/>
      <c r="U5" s="957"/>
      <c r="V5" s="957"/>
      <c r="W5" s="957"/>
      <c r="X5" s="957"/>
      <c r="Y5" s="957"/>
      <c r="Z5" s="957"/>
      <c r="AA5" s="957"/>
      <c r="AB5" s="957"/>
      <c r="AC5" s="957"/>
      <c r="AD5" s="957"/>
      <c r="AE5" s="957"/>
      <c r="AF5" s="957"/>
      <c r="AG5" s="957"/>
    </row>
    <row r="6" spans="1:33" s="494" customFormat="1" ht="12" customHeight="1">
      <c r="A6" s="2832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57"/>
      <c r="S6" s="957"/>
      <c r="T6" s="957"/>
      <c r="U6" s="957"/>
      <c r="V6" s="957"/>
      <c r="W6" s="957"/>
      <c r="X6" s="957"/>
      <c r="Y6" s="957"/>
      <c r="Z6" s="957"/>
      <c r="AA6" s="957"/>
      <c r="AB6" s="957"/>
      <c r="AC6" s="957"/>
      <c r="AD6" s="957"/>
      <c r="AE6" s="957"/>
      <c r="AF6" s="957"/>
      <c r="AG6" s="957"/>
    </row>
    <row r="7" spans="1:33" s="494" customFormat="1" ht="15.75">
      <c r="A7" s="2833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57"/>
      <c r="S7" s="957"/>
      <c r="T7" s="957"/>
      <c r="U7" s="957"/>
      <c r="V7" s="957"/>
      <c r="W7" s="957"/>
      <c r="X7" s="957"/>
      <c r="Y7" s="957"/>
      <c r="Z7" s="957"/>
      <c r="AA7" s="957"/>
      <c r="AB7" s="957"/>
      <c r="AC7" s="957"/>
      <c r="AD7" s="957"/>
      <c r="AE7" s="957"/>
      <c r="AF7" s="957"/>
      <c r="AG7" s="957"/>
    </row>
    <row r="8" spans="1:33" s="494" customFormat="1" ht="9" customHeight="1">
      <c r="A8" s="1269">
        <v>1450</v>
      </c>
      <c r="B8" s="1255">
        <v>1449</v>
      </c>
      <c r="R8" s="957"/>
      <c r="S8" s="957"/>
      <c r="T8" s="957"/>
      <c r="U8" s="957"/>
      <c r="V8" s="957"/>
      <c r="W8" s="957"/>
      <c r="X8" s="957"/>
      <c r="Y8" s="957"/>
      <c r="Z8" s="957"/>
      <c r="AA8" s="957"/>
      <c r="AB8" s="957"/>
      <c r="AC8" s="957"/>
      <c r="AD8" s="957"/>
      <c r="AE8" s="957"/>
      <c r="AF8" s="957"/>
      <c r="AG8" s="957"/>
    </row>
    <row r="9" spans="1:33" s="494" customFormat="1">
      <c r="A9" s="2835" t="s">
        <v>9</v>
      </c>
      <c r="B9" s="2838" t="s">
        <v>10</v>
      </c>
      <c r="C9" s="2839"/>
      <c r="D9" s="2839"/>
      <c r="E9" s="2839"/>
      <c r="F9" s="2839"/>
      <c r="G9" s="2839"/>
      <c r="H9" s="2839"/>
      <c r="I9" s="2840"/>
      <c r="J9" s="2838" t="s">
        <v>11</v>
      </c>
      <c r="K9" s="2839"/>
      <c r="L9" s="2839"/>
      <c r="M9" s="2839"/>
      <c r="N9" s="2839"/>
      <c r="O9" s="2839"/>
      <c r="P9" s="2839"/>
      <c r="Q9" s="2840"/>
      <c r="R9" s="957"/>
      <c r="S9" s="957"/>
      <c r="T9" s="957"/>
      <c r="U9" s="957"/>
      <c r="V9" s="957"/>
      <c r="W9" s="957"/>
      <c r="X9" s="957"/>
      <c r="Y9" s="957"/>
      <c r="Z9" s="957"/>
      <c r="AA9" s="957"/>
      <c r="AB9" s="957"/>
      <c r="AC9" s="957"/>
      <c r="AD9" s="957"/>
      <c r="AE9" s="957"/>
      <c r="AF9" s="957"/>
      <c r="AG9" s="957"/>
    </row>
    <row r="10" spans="1:33" s="494" customFormat="1">
      <c r="A10" s="2836"/>
      <c r="B10" s="2828" t="s">
        <v>403</v>
      </c>
      <c r="C10" s="2829"/>
      <c r="D10" s="2829"/>
      <c r="E10" s="2830"/>
      <c r="F10" s="2828" t="s">
        <v>404</v>
      </c>
      <c r="G10" s="2101"/>
      <c r="H10" s="2101"/>
      <c r="I10" s="2102"/>
      <c r="J10" s="2828" t="s">
        <v>403</v>
      </c>
      <c r="K10" s="2829"/>
      <c r="L10" s="2829"/>
      <c r="M10" s="2830"/>
      <c r="N10" s="2828" t="s">
        <v>404</v>
      </c>
      <c r="O10" s="2829"/>
      <c r="P10" s="2829"/>
      <c r="Q10" s="2830"/>
      <c r="R10" s="957"/>
      <c r="S10" s="957"/>
      <c r="T10" s="957"/>
      <c r="U10" s="957"/>
      <c r="V10" s="957"/>
      <c r="W10" s="957"/>
      <c r="X10" s="957"/>
      <c r="Y10" s="957"/>
      <c r="Z10" s="957"/>
      <c r="AA10" s="957"/>
      <c r="AB10" s="957"/>
      <c r="AC10" s="957"/>
      <c r="AD10" s="957"/>
      <c r="AE10" s="957"/>
      <c r="AF10" s="957"/>
      <c r="AG10" s="957"/>
    </row>
    <row r="11" spans="1:33" s="494" customFormat="1">
      <c r="A11" s="2836"/>
      <c r="B11" s="2828" t="s">
        <v>14</v>
      </c>
      <c r="C11" s="2829"/>
      <c r="E11" s="498">
        <v>3000</v>
      </c>
      <c r="F11" s="2828" t="s">
        <v>14</v>
      </c>
      <c r="G11" s="2829"/>
      <c r="H11" s="497"/>
      <c r="I11" s="498">
        <v>3000</v>
      </c>
      <c r="J11" s="2828" t="s">
        <v>14</v>
      </c>
      <c r="K11" s="2829"/>
      <c r="L11" s="497"/>
      <c r="M11" s="498">
        <v>3000</v>
      </c>
      <c r="N11" s="2828" t="s">
        <v>14</v>
      </c>
      <c r="O11" s="2829"/>
      <c r="P11" s="497"/>
      <c r="Q11" s="498">
        <v>3000</v>
      </c>
      <c r="R11" s="957"/>
      <c r="S11" s="957"/>
      <c r="T11" s="957"/>
      <c r="U11" s="957"/>
      <c r="V11" s="957"/>
      <c r="W11" s="957"/>
      <c r="X11" s="957"/>
      <c r="Y11" s="957"/>
      <c r="Z11" s="957"/>
      <c r="AA11" s="957"/>
      <c r="AB11" s="957"/>
      <c r="AC11" s="957"/>
      <c r="AD11" s="957"/>
      <c r="AE11" s="957"/>
      <c r="AF11" s="957"/>
      <c r="AG11" s="957"/>
    </row>
    <row r="12" spans="1:33" s="500" customFormat="1" ht="35.25" customHeight="1">
      <c r="A12" s="2837"/>
      <c r="B12" s="499" t="s">
        <v>16</v>
      </c>
      <c r="C12" s="499" t="s">
        <v>17</v>
      </c>
      <c r="D12" s="499"/>
      <c r="E12" s="499" t="s">
        <v>18</v>
      </c>
      <c r="F12" s="499" t="s">
        <v>16</v>
      </c>
      <c r="G12" s="499" t="s">
        <v>17</v>
      </c>
      <c r="H12" s="499"/>
      <c r="I12" s="499" t="s">
        <v>18</v>
      </c>
      <c r="J12" s="499" t="s">
        <v>16</v>
      </c>
      <c r="K12" s="499" t="s">
        <v>17</v>
      </c>
      <c r="L12" s="499"/>
      <c r="M12" s="499" t="s">
        <v>18</v>
      </c>
      <c r="N12" s="499" t="s">
        <v>16</v>
      </c>
      <c r="O12" s="499" t="s">
        <v>17</v>
      </c>
      <c r="P12" s="499"/>
      <c r="Q12" s="499" t="s">
        <v>18</v>
      </c>
    </row>
    <row r="13" spans="1:33" s="502" customFormat="1" ht="11.25">
      <c r="A13" s="501">
        <v>1</v>
      </c>
      <c r="B13" s="501">
        <v>2</v>
      </c>
      <c r="C13" s="501">
        <v>3</v>
      </c>
      <c r="D13" s="501"/>
      <c r="E13" s="501">
        <v>4</v>
      </c>
      <c r="F13" s="501">
        <v>5</v>
      </c>
      <c r="G13" s="501">
        <v>6</v>
      </c>
      <c r="H13" s="501"/>
      <c r="I13" s="501">
        <v>7</v>
      </c>
      <c r="J13" s="501">
        <v>8</v>
      </c>
      <c r="K13" s="501">
        <v>9</v>
      </c>
      <c r="L13" s="501"/>
      <c r="M13" s="501">
        <v>10</v>
      </c>
      <c r="N13" s="501">
        <v>11</v>
      </c>
      <c r="O13" s="501">
        <v>12</v>
      </c>
      <c r="P13" s="501"/>
      <c r="Q13" s="501">
        <v>13</v>
      </c>
    </row>
    <row r="14" spans="1:33" s="500" customFormat="1" ht="15">
      <c r="A14" s="503">
        <v>0</v>
      </c>
      <c r="B14" s="800"/>
      <c r="C14" s="1652"/>
      <c r="D14" s="1652"/>
      <c r="E14" s="1783">
        <v>333</v>
      </c>
      <c r="F14" s="1653"/>
      <c r="G14" s="1652"/>
      <c r="H14" s="1652"/>
      <c r="I14" s="1783">
        <v>124</v>
      </c>
      <c r="J14" s="1654"/>
      <c r="K14" s="1652"/>
      <c r="L14" s="1652"/>
      <c r="M14" s="1783">
        <v>89</v>
      </c>
      <c r="N14" s="1654"/>
      <c r="O14" s="1652"/>
      <c r="P14" s="1652"/>
      <c r="Q14" s="1783">
        <v>31</v>
      </c>
    </row>
    <row r="15" spans="1:33" s="1364" customFormat="1" ht="15">
      <c r="A15" s="1363">
        <v>1</v>
      </c>
      <c r="B15" s="800"/>
      <c r="C15" s="1652"/>
      <c r="D15" s="1652"/>
      <c r="E15" s="1783">
        <v>315</v>
      </c>
      <c r="F15" s="1653"/>
      <c r="G15" s="1652"/>
      <c r="H15" s="1652"/>
      <c r="I15" s="1783">
        <v>102</v>
      </c>
      <c r="J15" s="1654"/>
      <c r="K15" s="1652"/>
      <c r="L15" s="1652"/>
      <c r="M15" s="1783">
        <v>90</v>
      </c>
      <c r="N15" s="1654"/>
      <c r="O15" s="1652"/>
      <c r="P15" s="1652"/>
      <c r="Q15" s="1783">
        <v>54</v>
      </c>
    </row>
    <row r="16" spans="1:33" s="500" customFormat="1" ht="15">
      <c r="A16" s="503">
        <v>2</v>
      </c>
      <c r="B16" s="800"/>
      <c r="C16" s="1652"/>
      <c r="D16" s="1652"/>
      <c r="E16" s="1783">
        <v>310</v>
      </c>
      <c r="F16" s="1653"/>
      <c r="G16" s="1652"/>
      <c r="H16" s="1652"/>
      <c r="I16" s="1783">
        <v>121</v>
      </c>
      <c r="J16" s="1654"/>
      <c r="K16" s="1652"/>
      <c r="L16" s="1652"/>
      <c r="M16" s="1783">
        <v>88</v>
      </c>
      <c r="N16" s="1654"/>
      <c r="O16" s="1652"/>
      <c r="P16" s="1652"/>
      <c r="Q16" s="1783">
        <v>49</v>
      </c>
    </row>
    <row r="17" spans="1:17" s="500" customFormat="1" ht="15">
      <c r="A17" s="503">
        <v>3</v>
      </c>
      <c r="B17" s="800"/>
      <c r="C17" s="1652"/>
      <c r="D17" s="1652"/>
      <c r="E17" s="1783">
        <v>309</v>
      </c>
      <c r="F17" s="1653"/>
      <c r="G17" s="1652"/>
      <c r="H17" s="1652"/>
      <c r="I17" s="1783">
        <v>100</v>
      </c>
      <c r="J17" s="1654"/>
      <c r="K17" s="1652"/>
      <c r="L17" s="1652"/>
      <c r="M17" s="1783">
        <v>89</v>
      </c>
      <c r="N17" s="1654"/>
      <c r="O17" s="1652"/>
      <c r="P17" s="1652"/>
      <c r="Q17" s="1783">
        <v>48</v>
      </c>
    </row>
    <row r="18" spans="1:17" s="500" customFormat="1" ht="15">
      <c r="A18" s="503">
        <v>4</v>
      </c>
      <c r="B18" s="800"/>
      <c r="C18" s="1652"/>
      <c r="D18" s="1652"/>
      <c r="E18" s="1783">
        <v>312</v>
      </c>
      <c r="F18" s="1653"/>
      <c r="G18" s="1652"/>
      <c r="H18" s="1652"/>
      <c r="I18" s="1783">
        <v>106</v>
      </c>
      <c r="J18" s="1654"/>
      <c r="K18" s="1652"/>
      <c r="L18" s="1652"/>
      <c r="M18" s="1783">
        <v>85</v>
      </c>
      <c r="N18" s="1654"/>
      <c r="O18" s="1652"/>
      <c r="P18" s="1652"/>
      <c r="Q18" s="1783">
        <v>46</v>
      </c>
    </row>
    <row r="19" spans="1:17" s="500" customFormat="1" ht="15">
      <c r="A19" s="503">
        <v>5</v>
      </c>
      <c r="B19" s="800"/>
      <c r="C19" s="1652"/>
      <c r="D19" s="1652"/>
      <c r="E19" s="1783">
        <v>391</v>
      </c>
      <c r="F19" s="1653"/>
      <c r="G19" s="1652"/>
      <c r="H19" s="1652"/>
      <c r="I19" s="1783">
        <v>126</v>
      </c>
      <c r="J19" s="1654"/>
      <c r="K19" s="1652"/>
      <c r="L19" s="1652"/>
      <c r="M19" s="1783">
        <v>89</v>
      </c>
      <c r="N19" s="1654"/>
      <c r="O19" s="1652"/>
      <c r="P19" s="1652"/>
      <c r="Q19" s="1783">
        <v>25</v>
      </c>
    </row>
    <row r="20" spans="1:17" s="500" customFormat="1" ht="15">
      <c r="A20" s="503">
        <v>6</v>
      </c>
      <c r="B20" s="800"/>
      <c r="C20" s="1652"/>
      <c r="D20" s="1652"/>
      <c r="E20" s="1783">
        <v>480</v>
      </c>
      <c r="F20" s="1653"/>
      <c r="G20" s="1652"/>
      <c r="H20" s="1652"/>
      <c r="I20" s="1783">
        <v>133</v>
      </c>
      <c r="J20" s="1654"/>
      <c r="K20" s="1652"/>
      <c r="L20" s="1652"/>
      <c r="M20" s="1783">
        <v>96</v>
      </c>
      <c r="N20" s="1654"/>
      <c r="O20" s="1652"/>
      <c r="P20" s="1652"/>
      <c r="Q20" s="1783">
        <v>55</v>
      </c>
    </row>
    <row r="21" spans="1:17" s="500" customFormat="1" ht="15">
      <c r="A21" s="503">
        <v>7</v>
      </c>
      <c r="B21" s="800"/>
      <c r="C21" s="1652"/>
      <c r="D21" s="1652"/>
      <c r="E21" s="1783">
        <v>556</v>
      </c>
      <c r="F21" s="1653"/>
      <c r="G21" s="1652"/>
      <c r="H21" s="1652"/>
      <c r="I21" s="1783">
        <v>163</v>
      </c>
      <c r="J21" s="1654"/>
      <c r="K21" s="1652"/>
      <c r="L21" s="1652"/>
      <c r="M21" s="1783">
        <v>108</v>
      </c>
      <c r="N21" s="1654"/>
      <c r="O21" s="1652"/>
      <c r="P21" s="1652"/>
      <c r="Q21" s="1783">
        <v>50</v>
      </c>
    </row>
    <row r="22" spans="1:17" s="500" customFormat="1" ht="15">
      <c r="A22" s="503">
        <v>8</v>
      </c>
      <c r="B22" s="800"/>
      <c r="C22" s="1652"/>
      <c r="D22" s="1652"/>
      <c r="E22" s="1783">
        <v>579</v>
      </c>
      <c r="F22" s="1653"/>
      <c r="G22" s="1652"/>
      <c r="H22" s="1652"/>
      <c r="I22" s="1783">
        <v>176</v>
      </c>
      <c r="J22" s="1654"/>
      <c r="K22" s="1652"/>
      <c r="L22" s="1652"/>
      <c r="M22" s="1783">
        <v>116</v>
      </c>
      <c r="N22" s="1654"/>
      <c r="O22" s="1652"/>
      <c r="P22" s="1652"/>
      <c r="Q22" s="1783">
        <v>62</v>
      </c>
    </row>
    <row r="23" spans="1:17" s="500" customFormat="1" ht="15">
      <c r="A23" s="503">
        <v>9</v>
      </c>
      <c r="B23" s="800"/>
      <c r="C23" s="1652"/>
      <c r="D23" s="1652"/>
      <c r="E23" s="1783">
        <v>612</v>
      </c>
      <c r="F23" s="1653"/>
      <c r="G23" s="1652"/>
      <c r="H23" s="1652"/>
      <c r="I23" s="1783">
        <v>166</v>
      </c>
      <c r="J23" s="1654"/>
      <c r="K23" s="1652"/>
      <c r="L23" s="1652"/>
      <c r="M23" s="1783">
        <v>119</v>
      </c>
      <c r="N23" s="1654"/>
      <c r="O23" s="1652"/>
      <c r="P23" s="1652"/>
      <c r="Q23" s="1783">
        <v>55</v>
      </c>
    </row>
    <row r="24" spans="1:17" s="500" customFormat="1" ht="15">
      <c r="A24" s="503">
        <v>10</v>
      </c>
      <c r="B24" s="800"/>
      <c r="C24" s="1652"/>
      <c r="D24" s="1652"/>
      <c r="E24" s="1783">
        <v>553</v>
      </c>
      <c r="F24" s="1653"/>
      <c r="G24" s="1652"/>
      <c r="H24" s="1652"/>
      <c r="I24" s="1783">
        <v>188</v>
      </c>
      <c r="J24" s="1654"/>
      <c r="K24" s="1652"/>
      <c r="L24" s="1652"/>
      <c r="M24" s="1783">
        <v>118</v>
      </c>
      <c r="N24" s="1654"/>
      <c r="O24" s="1652"/>
      <c r="P24" s="1652"/>
      <c r="Q24" s="1783">
        <v>38</v>
      </c>
    </row>
    <row r="25" spans="1:17" s="500" customFormat="1" ht="15">
      <c r="A25" s="503">
        <v>11</v>
      </c>
      <c r="B25" s="800"/>
      <c r="C25" s="1652"/>
      <c r="D25" s="1652"/>
      <c r="E25" s="1783">
        <v>502</v>
      </c>
      <c r="F25" s="1653"/>
      <c r="G25" s="1652"/>
      <c r="H25" s="1652"/>
      <c r="I25" s="1783">
        <v>167</v>
      </c>
      <c r="J25" s="1654"/>
      <c r="K25" s="1652"/>
      <c r="L25" s="1652"/>
      <c r="M25" s="1783">
        <v>115</v>
      </c>
      <c r="N25" s="1654"/>
      <c r="O25" s="1652"/>
      <c r="P25" s="1652"/>
      <c r="Q25" s="1783">
        <v>65</v>
      </c>
    </row>
    <row r="26" spans="1:17" s="500" customFormat="1" ht="15">
      <c r="A26" s="503">
        <v>12</v>
      </c>
      <c r="B26" s="800"/>
      <c r="C26" s="1652"/>
      <c r="D26" s="1652"/>
      <c r="E26" s="1783">
        <v>511</v>
      </c>
      <c r="F26" s="1653"/>
      <c r="G26" s="1652"/>
      <c r="H26" s="1652"/>
      <c r="I26" s="1783">
        <v>196</v>
      </c>
      <c r="J26" s="1654"/>
      <c r="K26" s="1652"/>
      <c r="L26" s="1652"/>
      <c r="M26" s="1783">
        <v>111</v>
      </c>
      <c r="N26" s="1654"/>
      <c r="O26" s="1652"/>
      <c r="P26" s="1652"/>
      <c r="Q26" s="1783">
        <v>60</v>
      </c>
    </row>
    <row r="27" spans="1:17" s="500" customFormat="1" ht="15">
      <c r="A27" s="503">
        <v>13</v>
      </c>
      <c r="B27" s="800"/>
      <c r="C27" s="1652"/>
      <c r="D27" s="1652"/>
      <c r="E27" s="1783">
        <v>524</v>
      </c>
      <c r="F27" s="1653"/>
      <c r="G27" s="1652"/>
      <c r="H27" s="1652"/>
      <c r="I27" s="1783">
        <v>162</v>
      </c>
      <c r="J27" s="1654"/>
      <c r="K27" s="1652"/>
      <c r="L27" s="1652"/>
      <c r="M27" s="1783">
        <v>112</v>
      </c>
      <c r="N27" s="1654"/>
      <c r="O27" s="1652"/>
      <c r="P27" s="1652"/>
      <c r="Q27" s="1783">
        <v>64</v>
      </c>
    </row>
    <row r="28" spans="1:17" s="500" customFormat="1" ht="15">
      <c r="A28" s="503">
        <v>14</v>
      </c>
      <c r="B28" s="800"/>
      <c r="C28" s="1652"/>
      <c r="D28" s="1652"/>
      <c r="E28" s="1783">
        <v>482</v>
      </c>
      <c r="F28" s="1653"/>
      <c r="G28" s="1652"/>
      <c r="H28" s="1652"/>
      <c r="I28" s="1783">
        <v>164</v>
      </c>
      <c r="J28" s="1654"/>
      <c r="K28" s="1652"/>
      <c r="L28" s="1652"/>
      <c r="M28" s="1783">
        <v>109</v>
      </c>
      <c r="N28" s="1654"/>
      <c r="O28" s="1652"/>
      <c r="P28" s="1652"/>
      <c r="Q28" s="1783">
        <v>57</v>
      </c>
    </row>
    <row r="29" spans="1:17" s="500" customFormat="1" ht="15">
      <c r="A29" s="503">
        <v>15</v>
      </c>
      <c r="B29" s="800"/>
      <c r="C29" s="1652"/>
      <c r="D29" s="1652"/>
      <c r="E29" s="1783">
        <v>492</v>
      </c>
      <c r="F29" s="1653"/>
      <c r="G29" s="1652"/>
      <c r="H29" s="1652"/>
      <c r="I29" s="1783">
        <v>167</v>
      </c>
      <c r="J29" s="1654"/>
      <c r="K29" s="1652"/>
      <c r="L29" s="1652"/>
      <c r="M29" s="1783">
        <v>113</v>
      </c>
      <c r="N29" s="1654"/>
      <c r="O29" s="1652"/>
      <c r="P29" s="1652"/>
      <c r="Q29" s="1783">
        <v>39</v>
      </c>
    </row>
    <row r="30" spans="1:17" s="500" customFormat="1" ht="15">
      <c r="A30" s="503">
        <v>16</v>
      </c>
      <c r="B30" s="800"/>
      <c r="C30" s="1652"/>
      <c r="D30" s="1652"/>
      <c r="E30" s="1783">
        <v>522</v>
      </c>
      <c r="F30" s="1653"/>
      <c r="G30" s="1652"/>
      <c r="H30" s="1652"/>
      <c r="I30" s="1783">
        <v>140</v>
      </c>
      <c r="J30" s="1654"/>
      <c r="K30" s="1652"/>
      <c r="L30" s="1652"/>
      <c r="M30" s="1783">
        <v>112</v>
      </c>
      <c r="N30" s="1654"/>
      <c r="O30" s="1652"/>
      <c r="P30" s="1652"/>
      <c r="Q30" s="1783">
        <v>64</v>
      </c>
    </row>
    <row r="31" spans="1:17" s="504" customFormat="1" ht="15">
      <c r="A31" s="503">
        <v>17</v>
      </c>
      <c r="B31" s="800"/>
      <c r="C31" s="1652"/>
      <c r="D31" s="1652"/>
      <c r="E31" s="1783">
        <v>513</v>
      </c>
      <c r="F31" s="1653"/>
      <c r="G31" s="1652"/>
      <c r="H31" s="1652"/>
      <c r="I31" s="1783">
        <v>153</v>
      </c>
      <c r="J31" s="1654"/>
      <c r="K31" s="1652"/>
      <c r="L31" s="1652"/>
      <c r="M31" s="1783">
        <v>106</v>
      </c>
      <c r="N31" s="1654"/>
      <c r="O31" s="1652"/>
      <c r="P31" s="1652"/>
      <c r="Q31" s="1783">
        <v>57</v>
      </c>
    </row>
    <row r="32" spans="1:17" s="504" customFormat="1" ht="15">
      <c r="A32" s="503">
        <v>18</v>
      </c>
      <c r="B32" s="800"/>
      <c r="C32" s="1652"/>
      <c r="D32" s="1652"/>
      <c r="E32" s="1783">
        <v>500</v>
      </c>
      <c r="F32" s="1653"/>
      <c r="G32" s="1652"/>
      <c r="H32" s="1652"/>
      <c r="I32" s="1783">
        <v>133</v>
      </c>
      <c r="J32" s="1654"/>
      <c r="K32" s="1652"/>
      <c r="L32" s="1652"/>
      <c r="M32" s="1783">
        <v>100</v>
      </c>
      <c r="N32" s="1654"/>
      <c r="O32" s="1652"/>
      <c r="P32" s="1652"/>
      <c r="Q32" s="1783">
        <v>62</v>
      </c>
    </row>
    <row r="33" spans="1:33" s="504" customFormat="1" ht="15">
      <c r="A33" s="503">
        <v>19</v>
      </c>
      <c r="B33" s="800"/>
      <c r="C33" s="1652"/>
      <c r="D33" s="1652"/>
      <c r="E33" s="1783">
        <v>481</v>
      </c>
      <c r="F33" s="1653"/>
      <c r="G33" s="1652"/>
      <c r="H33" s="1652"/>
      <c r="I33" s="1783">
        <v>108</v>
      </c>
      <c r="J33" s="1654"/>
      <c r="K33" s="1652"/>
      <c r="L33" s="1652"/>
      <c r="M33" s="1783">
        <v>102</v>
      </c>
      <c r="N33" s="1654"/>
      <c r="O33" s="1652"/>
      <c r="P33" s="1652"/>
      <c r="Q33" s="1783">
        <v>54</v>
      </c>
    </row>
    <row r="34" spans="1:33" s="504" customFormat="1" ht="15">
      <c r="A34" s="503">
        <v>20</v>
      </c>
      <c r="B34" s="800"/>
      <c r="C34" s="1652"/>
      <c r="D34" s="1652"/>
      <c r="E34" s="1783">
        <v>471</v>
      </c>
      <c r="F34" s="1653"/>
      <c r="G34" s="1652"/>
      <c r="H34" s="1652"/>
      <c r="I34" s="1783">
        <v>119</v>
      </c>
      <c r="J34" s="1654"/>
      <c r="K34" s="1652"/>
      <c r="L34" s="1652"/>
      <c r="M34" s="1783">
        <v>99</v>
      </c>
      <c r="N34" s="1654"/>
      <c r="O34" s="1652"/>
      <c r="P34" s="1652"/>
      <c r="Q34" s="1783">
        <v>33</v>
      </c>
    </row>
    <row r="35" spans="1:33" s="504" customFormat="1" ht="15">
      <c r="A35" s="503">
        <v>21</v>
      </c>
      <c r="B35" s="800"/>
      <c r="C35" s="1652"/>
      <c r="D35" s="1652"/>
      <c r="E35" s="1783">
        <v>442</v>
      </c>
      <c r="F35" s="1653"/>
      <c r="G35" s="1652"/>
      <c r="H35" s="1652"/>
      <c r="I35" s="1783">
        <v>116</v>
      </c>
      <c r="J35" s="1654"/>
      <c r="K35" s="1652"/>
      <c r="L35" s="1652"/>
      <c r="M35" s="1783">
        <v>96</v>
      </c>
      <c r="N35" s="1654"/>
      <c r="O35" s="1652"/>
      <c r="P35" s="1652"/>
      <c r="Q35" s="1783">
        <v>66</v>
      </c>
    </row>
    <row r="36" spans="1:33" s="504" customFormat="1" ht="15">
      <c r="A36" s="503">
        <v>22</v>
      </c>
      <c r="B36" s="800"/>
      <c r="C36" s="1652"/>
      <c r="D36" s="1652"/>
      <c r="E36" s="1783">
        <v>388</v>
      </c>
      <c r="F36" s="1653"/>
      <c r="G36" s="1652"/>
      <c r="H36" s="1652"/>
      <c r="I36" s="1783">
        <v>123</v>
      </c>
      <c r="J36" s="1654"/>
      <c r="K36" s="1652"/>
      <c r="L36" s="1652"/>
      <c r="M36" s="1783">
        <v>93</v>
      </c>
      <c r="N36" s="1654"/>
      <c r="O36" s="1652"/>
      <c r="P36" s="1652"/>
      <c r="Q36" s="1783">
        <v>52</v>
      </c>
    </row>
    <row r="37" spans="1:33" s="504" customFormat="1" ht="15">
      <c r="A37" s="503">
        <v>23</v>
      </c>
      <c r="B37" s="802"/>
      <c r="C37" s="1652"/>
      <c r="D37" s="1652"/>
      <c r="E37" s="1783">
        <v>344</v>
      </c>
      <c r="F37" s="1653"/>
      <c r="G37" s="1652"/>
      <c r="H37" s="1652"/>
      <c r="I37" s="1783">
        <v>107</v>
      </c>
      <c r="J37" s="1654"/>
      <c r="K37" s="1652"/>
      <c r="L37" s="1652"/>
      <c r="M37" s="1783">
        <v>93</v>
      </c>
      <c r="N37" s="1654"/>
      <c r="O37" s="1652"/>
      <c r="P37" s="1652"/>
      <c r="Q37" s="1783">
        <v>50</v>
      </c>
    </row>
    <row r="38" spans="1:33" s="504" customFormat="1" ht="15">
      <c r="A38" s="503" t="s">
        <v>19</v>
      </c>
      <c r="B38" s="797"/>
      <c r="C38" s="1652"/>
      <c r="D38" s="1652"/>
      <c r="E38" s="1655">
        <f>SUM(E14:E37)</f>
        <v>10922</v>
      </c>
      <c r="F38" s="1652"/>
      <c r="G38" s="1652"/>
      <c r="H38" s="1652"/>
      <c r="I38" s="1655">
        <f>SUM(I14:I37)</f>
        <v>3360</v>
      </c>
      <c r="J38" s="1652"/>
      <c r="K38" s="1652"/>
      <c r="L38" s="1652"/>
      <c r="M38" s="1655">
        <f>SUM(M14:M37)</f>
        <v>2448</v>
      </c>
      <c r="N38" s="1652"/>
      <c r="O38" s="1652"/>
      <c r="P38" s="1652"/>
      <c r="Q38" s="1655">
        <f>SUM(Q14:Q37)</f>
        <v>1236</v>
      </c>
    </row>
    <row r="39" spans="1:33" s="494" customFormat="1" ht="12.75" customHeight="1">
      <c r="A39" s="494" t="s">
        <v>20</v>
      </c>
      <c r="R39" s="957"/>
      <c r="S39" s="957"/>
      <c r="T39" s="957"/>
      <c r="U39" s="957"/>
      <c r="V39" s="957"/>
      <c r="W39" s="957"/>
      <c r="X39" s="957"/>
      <c r="Y39" s="957"/>
      <c r="Z39" s="957"/>
      <c r="AA39" s="957"/>
      <c r="AB39" s="957"/>
      <c r="AC39" s="957"/>
      <c r="AD39" s="957"/>
      <c r="AE39" s="957"/>
      <c r="AF39" s="957"/>
      <c r="AG39" s="957"/>
    </row>
    <row r="40" spans="1:33" s="494" customFormat="1" ht="12.75" customHeight="1">
      <c r="A40" s="494" t="s">
        <v>21</v>
      </c>
      <c r="R40" s="957"/>
      <c r="S40" s="957"/>
      <c r="T40" s="957"/>
      <c r="U40" s="957"/>
      <c r="V40" s="957"/>
      <c r="W40" s="957"/>
      <c r="X40" s="957"/>
      <c r="Y40" s="957"/>
      <c r="Z40" s="957"/>
      <c r="AA40" s="957"/>
      <c r="AB40" s="957"/>
      <c r="AC40" s="957"/>
      <c r="AD40" s="957"/>
      <c r="AE40" s="957"/>
      <c r="AF40" s="957"/>
      <c r="AG40" s="957"/>
    </row>
    <row r="41" spans="1:33">
      <c r="A41" s="494" t="s">
        <v>563</v>
      </c>
      <c r="K41" s="494"/>
      <c r="L41" s="494"/>
      <c r="M41" s="494"/>
      <c r="N41" s="494"/>
      <c r="O41" s="494"/>
      <c r="P41" s="494"/>
      <c r="Q41" s="494"/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>
      <c r="A42" s="494" t="s">
        <v>23</v>
      </c>
      <c r="R42" s="958"/>
      <c r="S42" s="958"/>
      <c r="T42" s="958"/>
      <c r="U42" s="958"/>
      <c r="V42" s="958"/>
      <c r="W42" s="958"/>
      <c r="X42" s="958"/>
      <c r="Y42" s="958"/>
      <c r="Z42" s="958"/>
      <c r="AA42" s="958"/>
      <c r="AB42" s="958"/>
      <c r="AC42" s="958"/>
      <c r="AD42" s="958"/>
      <c r="AE42" s="958"/>
      <c r="AF42" s="958"/>
      <c r="AG42" s="958"/>
    </row>
    <row r="43" spans="1:33">
      <c r="R43" s="958"/>
      <c r="S43" s="958"/>
      <c r="T43" s="958"/>
      <c r="U43" s="958"/>
      <c r="V43" s="958"/>
      <c r="W43" s="958"/>
      <c r="X43" s="958"/>
      <c r="Y43" s="958"/>
      <c r="Z43" s="958"/>
      <c r="AA43" s="958"/>
      <c r="AB43" s="958"/>
      <c r="AC43" s="958"/>
      <c r="AD43" s="958"/>
      <c r="AE43" s="958"/>
      <c r="AF43" s="958"/>
      <c r="AG43" s="958"/>
    </row>
  </sheetData>
  <mergeCells count="20">
    <mergeCell ref="B1:F1"/>
    <mergeCell ref="B2:F2"/>
    <mergeCell ref="N1:Q1"/>
    <mergeCell ref="B3:C3"/>
    <mergeCell ref="N2:Q2"/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>
    <tabColor rgb="FFFFFF00"/>
  </sheetPr>
  <dimension ref="A1:AG43"/>
  <sheetViews>
    <sheetView zoomScale="85" zoomScaleNormal="85" workbookViewId="0">
      <selection activeCell="Y33" sqref="Y33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59" t="s">
        <v>405</v>
      </c>
      <c r="C1" s="2087"/>
      <c r="D1" s="2087"/>
      <c r="E1" s="2087"/>
      <c r="F1" s="2087"/>
      <c r="J1" s="799" t="s">
        <v>171</v>
      </c>
      <c r="N1" s="2861" t="s">
        <v>116</v>
      </c>
      <c r="O1" s="2861"/>
      <c r="P1" s="2861"/>
      <c r="Q1" s="2861"/>
      <c r="R1" s="955"/>
      <c r="S1" s="955"/>
      <c r="T1" s="955"/>
      <c r="U1" s="955"/>
      <c r="V1" s="955"/>
      <c r="W1" s="955"/>
      <c r="X1" s="955"/>
      <c r="Y1" s="955"/>
      <c r="Z1" s="955"/>
      <c r="AA1" s="955"/>
      <c r="AB1" s="955"/>
      <c r="AC1" s="955"/>
      <c r="AD1" s="955"/>
      <c r="AE1" s="955"/>
      <c r="AF1" s="955"/>
      <c r="AG1" s="955"/>
    </row>
    <row r="2" spans="1:33" s="506" customFormat="1" ht="10.5" customHeight="1">
      <c r="B2" s="2860" t="s">
        <v>1</v>
      </c>
      <c r="C2" s="2094"/>
      <c r="D2" s="2094"/>
      <c r="E2" s="2094"/>
      <c r="F2" s="2094"/>
      <c r="N2" s="2860" t="s">
        <v>2</v>
      </c>
      <c r="O2" s="2863"/>
      <c r="P2" s="2863"/>
      <c r="Q2" s="2863"/>
      <c r="R2" s="955"/>
      <c r="S2" s="955"/>
      <c r="T2" s="955"/>
      <c r="U2" s="955"/>
      <c r="V2" s="955"/>
      <c r="W2" s="955"/>
      <c r="X2" s="955"/>
      <c r="Y2" s="955"/>
      <c r="Z2" s="955"/>
      <c r="AA2" s="955"/>
      <c r="AB2" s="955"/>
      <c r="AC2" s="955"/>
      <c r="AD2" s="955"/>
      <c r="AE2" s="955"/>
      <c r="AF2" s="955"/>
      <c r="AG2" s="955"/>
    </row>
    <row r="3" spans="1:33" s="506" customFormat="1" ht="13.5" customHeight="1">
      <c r="B3" s="2862" t="s">
        <v>117</v>
      </c>
      <c r="C3" s="2862"/>
      <c r="N3" s="506" t="s">
        <v>3</v>
      </c>
      <c r="R3" s="955"/>
      <c r="S3" s="955"/>
      <c r="T3" s="955"/>
      <c r="U3" s="955"/>
      <c r="V3" s="955"/>
      <c r="W3" s="955"/>
      <c r="X3" s="955"/>
      <c r="Y3" s="955"/>
      <c r="Z3" s="955"/>
      <c r="AA3" s="955"/>
      <c r="AB3" s="955"/>
      <c r="AC3" s="955"/>
      <c r="AD3" s="955"/>
      <c r="AE3" s="955"/>
      <c r="AF3" s="955"/>
      <c r="AG3" s="955"/>
    </row>
    <row r="4" spans="1:33" s="506" customFormat="1" ht="15" customHeight="1">
      <c r="B4" s="2849" t="s">
        <v>4</v>
      </c>
      <c r="C4" s="2087"/>
      <c r="D4" s="508"/>
      <c r="E4" s="955"/>
      <c r="F4" s="955"/>
      <c r="G4" s="955"/>
      <c r="H4" s="955"/>
      <c r="I4" s="912" t="s">
        <v>5</v>
      </c>
      <c r="J4" s="507"/>
      <c r="K4" s="507"/>
      <c r="L4" s="507"/>
      <c r="R4" s="955"/>
      <c r="S4" s="955"/>
      <c r="T4" s="955"/>
      <c r="U4" s="955"/>
      <c r="V4" s="955"/>
      <c r="W4" s="955"/>
      <c r="X4" s="955"/>
      <c r="Y4" s="955"/>
      <c r="Z4" s="955"/>
      <c r="AA4" s="955"/>
      <c r="AB4" s="955"/>
      <c r="AC4" s="955"/>
      <c r="AD4" s="955"/>
      <c r="AE4" s="955"/>
      <c r="AF4" s="955"/>
      <c r="AG4" s="955"/>
    </row>
    <row r="5" spans="1:33" s="506" customFormat="1" ht="9.75" customHeight="1">
      <c r="B5" s="2852" t="s">
        <v>7</v>
      </c>
      <c r="C5" s="2085"/>
      <c r="D5" s="507"/>
      <c r="E5" s="507"/>
      <c r="R5" s="955"/>
      <c r="S5" s="955"/>
      <c r="T5" s="955"/>
      <c r="U5" s="955"/>
      <c r="V5" s="955"/>
      <c r="W5" s="955"/>
      <c r="X5" s="955"/>
      <c r="Y5" s="955"/>
      <c r="Z5" s="955"/>
      <c r="AA5" s="955"/>
      <c r="AB5" s="955"/>
      <c r="AC5" s="955"/>
      <c r="AD5" s="955"/>
      <c r="AE5" s="955"/>
      <c r="AF5" s="955"/>
      <c r="AG5" s="955"/>
    </row>
    <row r="6" spans="1:33" s="506" customFormat="1" ht="12" customHeight="1">
      <c r="A6" s="2850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55"/>
      <c r="S6" s="955"/>
      <c r="T6" s="955"/>
      <c r="U6" s="955"/>
      <c r="V6" s="955"/>
      <c r="W6" s="955"/>
      <c r="X6" s="955"/>
      <c r="Y6" s="955"/>
      <c r="Z6" s="955"/>
      <c r="AA6" s="955"/>
      <c r="AB6" s="955"/>
      <c r="AC6" s="955"/>
      <c r="AD6" s="955"/>
      <c r="AE6" s="955"/>
      <c r="AF6" s="955"/>
      <c r="AG6" s="955"/>
    </row>
    <row r="7" spans="1:33" s="506" customFormat="1" ht="15.75">
      <c r="A7" s="2851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55"/>
      <c r="S7" s="955"/>
      <c r="T7" s="955"/>
      <c r="U7" s="955"/>
      <c r="V7" s="955"/>
      <c r="W7" s="955"/>
      <c r="X7" s="955"/>
      <c r="Y7" s="955"/>
      <c r="Z7" s="955"/>
      <c r="AA7" s="955"/>
      <c r="AB7" s="955"/>
      <c r="AC7" s="955"/>
      <c r="AD7" s="955"/>
      <c r="AE7" s="955"/>
      <c r="AF7" s="955"/>
      <c r="AG7" s="955"/>
    </row>
    <row r="8" spans="1:33" s="506" customFormat="1" ht="9" customHeight="1">
      <c r="A8" s="1269">
        <v>1451</v>
      </c>
      <c r="B8" s="1255">
        <v>1448</v>
      </c>
      <c r="R8" s="955"/>
      <c r="S8" s="955"/>
      <c r="T8" s="955"/>
      <c r="U8" s="955"/>
      <c r="V8" s="955"/>
      <c r="W8" s="955"/>
      <c r="X8" s="955"/>
      <c r="Y8" s="955"/>
      <c r="Z8" s="955"/>
      <c r="AA8" s="955"/>
      <c r="AB8" s="955"/>
      <c r="AC8" s="955"/>
      <c r="AD8" s="955"/>
      <c r="AE8" s="955"/>
      <c r="AF8" s="955"/>
      <c r="AG8" s="955"/>
    </row>
    <row r="9" spans="1:33" s="506" customFormat="1">
      <c r="A9" s="2853" t="s">
        <v>9</v>
      </c>
      <c r="B9" s="2856" t="s">
        <v>10</v>
      </c>
      <c r="C9" s="2857"/>
      <c r="D9" s="2857"/>
      <c r="E9" s="2857"/>
      <c r="F9" s="2857"/>
      <c r="G9" s="2857"/>
      <c r="H9" s="2857"/>
      <c r="I9" s="2858"/>
      <c r="J9" s="2856" t="s">
        <v>11</v>
      </c>
      <c r="K9" s="2857"/>
      <c r="L9" s="2857"/>
      <c r="M9" s="2857"/>
      <c r="N9" s="2857"/>
      <c r="O9" s="2857"/>
      <c r="P9" s="2857"/>
      <c r="Q9" s="2858"/>
      <c r="R9" s="955"/>
      <c r="S9" s="955"/>
      <c r="T9" s="955"/>
      <c r="U9" s="955"/>
      <c r="V9" s="955"/>
      <c r="W9" s="955"/>
      <c r="X9" s="955"/>
      <c r="Y9" s="955"/>
      <c r="Z9" s="955"/>
      <c r="AA9" s="955"/>
      <c r="AB9" s="955"/>
      <c r="AC9" s="955"/>
      <c r="AD9" s="955"/>
      <c r="AE9" s="955"/>
      <c r="AF9" s="955"/>
      <c r="AG9" s="955"/>
    </row>
    <row r="10" spans="1:33" s="506" customFormat="1">
      <c r="A10" s="2854"/>
      <c r="B10" s="2846" t="s">
        <v>118</v>
      </c>
      <c r="C10" s="2847"/>
      <c r="D10" s="2847"/>
      <c r="E10" s="2848"/>
      <c r="F10" s="2846" t="s">
        <v>119</v>
      </c>
      <c r="G10" s="2101"/>
      <c r="H10" s="2101"/>
      <c r="I10" s="2102"/>
      <c r="J10" s="2846" t="s">
        <v>120</v>
      </c>
      <c r="K10" s="2847"/>
      <c r="L10" s="2847"/>
      <c r="M10" s="2848"/>
      <c r="N10" s="2846" t="s">
        <v>121</v>
      </c>
      <c r="O10" s="2847"/>
      <c r="P10" s="2847"/>
      <c r="Q10" s="2848"/>
      <c r="R10" s="955"/>
      <c r="S10" s="955"/>
      <c r="T10" s="955"/>
      <c r="U10" s="955"/>
      <c r="V10" s="955"/>
      <c r="W10" s="955"/>
      <c r="X10" s="955"/>
      <c r="Y10" s="955"/>
      <c r="Z10" s="955"/>
      <c r="AA10" s="955"/>
      <c r="AB10" s="955"/>
      <c r="AC10" s="955"/>
      <c r="AD10" s="955"/>
      <c r="AE10" s="955"/>
      <c r="AF10" s="955"/>
      <c r="AG10" s="955"/>
    </row>
    <row r="11" spans="1:33" s="506" customFormat="1">
      <c r="A11" s="2854"/>
      <c r="B11" s="2846" t="s">
        <v>14</v>
      </c>
      <c r="C11" s="2847"/>
      <c r="E11" s="510">
        <v>3000</v>
      </c>
      <c r="F11" s="2846" t="s">
        <v>14</v>
      </c>
      <c r="G11" s="2847"/>
      <c r="H11" s="509"/>
      <c r="I11" s="510">
        <v>2000</v>
      </c>
      <c r="J11" s="2846" t="s">
        <v>14</v>
      </c>
      <c r="K11" s="2847"/>
      <c r="L11" s="509"/>
      <c r="M11" s="510">
        <v>3000</v>
      </c>
      <c r="N11" s="2846" t="s">
        <v>14</v>
      </c>
      <c r="O11" s="2847"/>
      <c r="P11" s="509"/>
      <c r="Q11" s="510">
        <v>2000</v>
      </c>
      <c r="R11" s="955"/>
      <c r="S11" s="955"/>
      <c r="T11" s="955"/>
      <c r="U11" s="955"/>
      <c r="V11" s="955"/>
      <c r="W11" s="955"/>
      <c r="X11" s="955"/>
      <c r="Y11" s="955"/>
      <c r="Z11" s="955"/>
      <c r="AA11" s="955"/>
      <c r="AB11" s="955"/>
      <c r="AC11" s="955"/>
      <c r="AD11" s="955"/>
      <c r="AE11" s="955"/>
      <c r="AF11" s="955"/>
      <c r="AG11" s="955"/>
    </row>
    <row r="12" spans="1:33" s="512" customFormat="1" ht="35.25" customHeight="1">
      <c r="A12" s="2855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2"/>
      <c r="C14" s="1656"/>
      <c r="D14" s="1656"/>
      <c r="E14" s="1783">
        <v>578</v>
      </c>
      <c r="F14" s="1658"/>
      <c r="G14" s="1656"/>
      <c r="H14" s="1656"/>
      <c r="I14" s="1783">
        <v>399</v>
      </c>
      <c r="J14" s="1654"/>
      <c r="K14" s="1656"/>
      <c r="L14" s="1656"/>
      <c r="M14" s="1783">
        <v>139</v>
      </c>
      <c r="N14" s="1658"/>
      <c r="O14" s="1656"/>
      <c r="P14" s="1656"/>
      <c r="Q14" s="1783">
        <v>73</v>
      </c>
    </row>
    <row r="15" spans="1:33" s="1362" customFormat="1" ht="15">
      <c r="A15" s="1359">
        <v>1</v>
      </c>
      <c r="B15" s="802"/>
      <c r="C15" s="1656"/>
      <c r="D15" s="1656"/>
      <c r="E15" s="1783">
        <v>538</v>
      </c>
      <c r="F15" s="1658"/>
      <c r="G15" s="1656"/>
      <c r="H15" s="1656"/>
      <c r="I15" s="1783">
        <v>394</v>
      </c>
      <c r="J15" s="1654"/>
      <c r="K15" s="1656"/>
      <c r="L15" s="1656"/>
      <c r="M15" s="1783">
        <v>126</v>
      </c>
      <c r="N15" s="1658"/>
      <c r="O15" s="1656"/>
      <c r="P15" s="1656"/>
      <c r="Q15" s="1783">
        <v>86</v>
      </c>
    </row>
    <row r="16" spans="1:33" s="512" customFormat="1" ht="15">
      <c r="A16" s="515">
        <v>2</v>
      </c>
      <c r="B16" s="802"/>
      <c r="C16" s="1656"/>
      <c r="D16" s="1656"/>
      <c r="E16" s="1783">
        <v>516</v>
      </c>
      <c r="F16" s="1658"/>
      <c r="G16" s="1656"/>
      <c r="H16" s="1656"/>
      <c r="I16" s="1783">
        <v>385</v>
      </c>
      <c r="J16" s="1654"/>
      <c r="K16" s="1656"/>
      <c r="L16" s="1656"/>
      <c r="M16" s="1783">
        <v>119</v>
      </c>
      <c r="N16" s="1658"/>
      <c r="O16" s="1656"/>
      <c r="P16" s="1656"/>
      <c r="Q16" s="1783">
        <v>87</v>
      </c>
    </row>
    <row r="17" spans="1:17" s="512" customFormat="1" ht="15">
      <c r="A17" s="515">
        <v>3</v>
      </c>
      <c r="B17" s="802"/>
      <c r="C17" s="1656"/>
      <c r="D17" s="1656"/>
      <c r="E17" s="1783">
        <v>501</v>
      </c>
      <c r="F17" s="1658"/>
      <c r="G17" s="1656"/>
      <c r="H17" s="1656"/>
      <c r="I17" s="1783">
        <v>380</v>
      </c>
      <c r="J17" s="1654"/>
      <c r="K17" s="1656"/>
      <c r="L17" s="1656"/>
      <c r="M17" s="1783">
        <v>120</v>
      </c>
      <c r="N17" s="1658"/>
      <c r="O17" s="1656"/>
      <c r="P17" s="1656"/>
      <c r="Q17" s="1783">
        <v>64</v>
      </c>
    </row>
    <row r="18" spans="1:17" s="512" customFormat="1" ht="15">
      <c r="A18" s="515">
        <v>4</v>
      </c>
      <c r="B18" s="802"/>
      <c r="C18" s="1656"/>
      <c r="D18" s="1656"/>
      <c r="E18" s="1783">
        <v>523</v>
      </c>
      <c r="F18" s="1658"/>
      <c r="G18" s="1656"/>
      <c r="H18" s="1656"/>
      <c r="I18" s="1783">
        <v>393</v>
      </c>
      <c r="J18" s="1654"/>
      <c r="K18" s="1656"/>
      <c r="L18" s="1656"/>
      <c r="M18" s="1783">
        <v>123</v>
      </c>
      <c r="N18" s="1658"/>
      <c r="O18" s="1656"/>
      <c r="P18" s="1656"/>
      <c r="Q18" s="1783">
        <v>69</v>
      </c>
    </row>
    <row r="19" spans="1:17" s="512" customFormat="1" ht="15">
      <c r="A19" s="515">
        <v>5</v>
      </c>
      <c r="B19" s="802"/>
      <c r="C19" s="1656"/>
      <c r="D19" s="1656"/>
      <c r="E19" s="1783">
        <v>580</v>
      </c>
      <c r="F19" s="1658"/>
      <c r="G19" s="1656"/>
      <c r="H19" s="1656"/>
      <c r="I19" s="1783">
        <v>438</v>
      </c>
      <c r="J19" s="1654"/>
      <c r="K19" s="1656"/>
      <c r="L19" s="1656"/>
      <c r="M19" s="1783">
        <v>123</v>
      </c>
      <c r="N19" s="1658"/>
      <c r="O19" s="1656"/>
      <c r="P19" s="1656"/>
      <c r="Q19" s="1783">
        <v>87</v>
      </c>
    </row>
    <row r="20" spans="1:17" s="512" customFormat="1" ht="15">
      <c r="A20" s="515">
        <v>6</v>
      </c>
      <c r="B20" s="802"/>
      <c r="C20" s="1656"/>
      <c r="D20" s="1656"/>
      <c r="E20" s="1783">
        <v>649</v>
      </c>
      <c r="F20" s="1658"/>
      <c r="G20" s="1656"/>
      <c r="H20" s="1656"/>
      <c r="I20" s="1783">
        <v>462</v>
      </c>
      <c r="J20" s="1654"/>
      <c r="K20" s="1656"/>
      <c r="L20" s="1656"/>
      <c r="M20" s="1783">
        <v>123</v>
      </c>
      <c r="N20" s="1658"/>
      <c r="O20" s="1656"/>
      <c r="P20" s="1656"/>
      <c r="Q20" s="1783">
        <v>82</v>
      </c>
    </row>
    <row r="21" spans="1:17" s="512" customFormat="1" ht="15">
      <c r="A21" s="515">
        <v>7</v>
      </c>
      <c r="B21" s="802"/>
      <c r="C21" s="1656"/>
      <c r="D21" s="1656"/>
      <c r="E21" s="1783">
        <v>757</v>
      </c>
      <c r="F21" s="1658"/>
      <c r="G21" s="1656"/>
      <c r="H21" s="1656"/>
      <c r="I21" s="1783">
        <v>496</v>
      </c>
      <c r="J21" s="1654"/>
      <c r="K21" s="1656"/>
      <c r="L21" s="1656"/>
      <c r="M21" s="1783">
        <v>133</v>
      </c>
      <c r="N21" s="1658"/>
      <c r="O21" s="1656"/>
      <c r="P21" s="1656"/>
      <c r="Q21" s="1783">
        <v>79</v>
      </c>
    </row>
    <row r="22" spans="1:17" s="512" customFormat="1" ht="15">
      <c r="A22" s="515">
        <v>8</v>
      </c>
      <c r="B22" s="802"/>
      <c r="C22" s="1656"/>
      <c r="D22" s="1656"/>
      <c r="E22" s="1783">
        <v>865</v>
      </c>
      <c r="F22" s="1658"/>
      <c r="G22" s="1656"/>
      <c r="H22" s="1656"/>
      <c r="I22" s="1783">
        <v>547</v>
      </c>
      <c r="J22" s="1654"/>
      <c r="K22" s="1656"/>
      <c r="L22" s="1656"/>
      <c r="M22" s="1783">
        <v>167</v>
      </c>
      <c r="N22" s="1658"/>
      <c r="O22" s="1656"/>
      <c r="P22" s="1656"/>
      <c r="Q22" s="1783">
        <v>93</v>
      </c>
    </row>
    <row r="23" spans="1:17" s="512" customFormat="1" ht="15">
      <c r="A23" s="515">
        <v>9</v>
      </c>
      <c r="B23" s="802"/>
      <c r="C23" s="1656"/>
      <c r="D23" s="1656"/>
      <c r="E23" s="1783">
        <v>912</v>
      </c>
      <c r="F23" s="1658"/>
      <c r="G23" s="1656"/>
      <c r="H23" s="1656"/>
      <c r="I23" s="1783">
        <v>583</v>
      </c>
      <c r="J23" s="1654"/>
      <c r="K23" s="1656"/>
      <c r="L23" s="1656"/>
      <c r="M23" s="1783">
        <v>182</v>
      </c>
      <c r="N23" s="1658"/>
      <c r="O23" s="1656"/>
      <c r="P23" s="1656"/>
      <c r="Q23" s="1783">
        <v>114</v>
      </c>
    </row>
    <row r="24" spans="1:17" s="512" customFormat="1" ht="15">
      <c r="A24" s="515">
        <v>10</v>
      </c>
      <c r="B24" s="802"/>
      <c r="C24" s="1656"/>
      <c r="D24" s="1656"/>
      <c r="E24" s="1783">
        <v>946</v>
      </c>
      <c r="F24" s="1658"/>
      <c r="G24" s="1656"/>
      <c r="H24" s="1656"/>
      <c r="I24" s="1783">
        <v>594</v>
      </c>
      <c r="J24" s="1654"/>
      <c r="K24" s="1656"/>
      <c r="L24" s="1656"/>
      <c r="M24" s="1783">
        <v>195</v>
      </c>
      <c r="N24" s="1658"/>
      <c r="O24" s="1656"/>
      <c r="P24" s="1656"/>
      <c r="Q24" s="1783">
        <v>120</v>
      </c>
    </row>
    <row r="25" spans="1:17" s="512" customFormat="1" ht="15">
      <c r="A25" s="515">
        <v>11</v>
      </c>
      <c r="B25" s="802"/>
      <c r="C25" s="1656"/>
      <c r="D25" s="1656"/>
      <c r="E25" s="1783">
        <v>908</v>
      </c>
      <c r="F25" s="1658"/>
      <c r="G25" s="1656"/>
      <c r="H25" s="1656"/>
      <c r="I25" s="1783">
        <v>566</v>
      </c>
      <c r="J25" s="1654"/>
      <c r="K25" s="1656"/>
      <c r="L25" s="1656"/>
      <c r="M25" s="1783">
        <v>182</v>
      </c>
      <c r="N25" s="1658"/>
      <c r="O25" s="1656"/>
      <c r="P25" s="1656"/>
      <c r="Q25" s="1783">
        <v>106</v>
      </c>
    </row>
    <row r="26" spans="1:17" s="512" customFormat="1" ht="15">
      <c r="A26" s="515">
        <v>12</v>
      </c>
      <c r="B26" s="802"/>
      <c r="C26" s="1656"/>
      <c r="D26" s="1656"/>
      <c r="E26" s="1783">
        <v>885</v>
      </c>
      <c r="F26" s="1658"/>
      <c r="G26" s="1656"/>
      <c r="H26" s="1656"/>
      <c r="I26" s="1783">
        <v>562</v>
      </c>
      <c r="J26" s="1654"/>
      <c r="K26" s="1656"/>
      <c r="L26" s="1656"/>
      <c r="M26" s="1783">
        <v>185</v>
      </c>
      <c r="N26" s="1658"/>
      <c r="O26" s="1656"/>
      <c r="P26" s="1656"/>
      <c r="Q26" s="1783">
        <v>92</v>
      </c>
    </row>
    <row r="27" spans="1:17" s="512" customFormat="1" ht="15">
      <c r="A27" s="515">
        <v>13</v>
      </c>
      <c r="B27" s="802"/>
      <c r="C27" s="1656"/>
      <c r="D27" s="1656"/>
      <c r="E27" s="1783">
        <v>906</v>
      </c>
      <c r="F27" s="1658"/>
      <c r="G27" s="1656"/>
      <c r="H27" s="1656"/>
      <c r="I27" s="1783">
        <v>587</v>
      </c>
      <c r="J27" s="1654"/>
      <c r="K27" s="1656"/>
      <c r="L27" s="1656"/>
      <c r="M27" s="1783">
        <v>178</v>
      </c>
      <c r="N27" s="1658"/>
      <c r="O27" s="1656"/>
      <c r="P27" s="1656"/>
      <c r="Q27" s="1783">
        <v>124</v>
      </c>
    </row>
    <row r="28" spans="1:17" s="512" customFormat="1" ht="15">
      <c r="A28" s="515">
        <v>14</v>
      </c>
      <c r="B28" s="802"/>
      <c r="C28" s="1656"/>
      <c r="D28" s="1656"/>
      <c r="E28" s="1783">
        <v>872</v>
      </c>
      <c r="F28" s="1658"/>
      <c r="G28" s="1656"/>
      <c r="H28" s="1656"/>
      <c r="I28" s="1783">
        <v>568</v>
      </c>
      <c r="J28" s="1654"/>
      <c r="K28" s="1656"/>
      <c r="L28" s="1656"/>
      <c r="M28" s="1783">
        <v>186</v>
      </c>
      <c r="N28" s="1658"/>
      <c r="O28" s="1656"/>
      <c r="P28" s="1656"/>
      <c r="Q28" s="1783">
        <v>116</v>
      </c>
    </row>
    <row r="29" spans="1:17" s="512" customFormat="1" ht="15">
      <c r="A29" s="515">
        <v>15</v>
      </c>
      <c r="B29" s="802"/>
      <c r="C29" s="1656"/>
      <c r="D29" s="1656"/>
      <c r="E29" s="1783">
        <v>904</v>
      </c>
      <c r="F29" s="1658"/>
      <c r="G29" s="1656"/>
      <c r="H29" s="1656"/>
      <c r="I29" s="1783">
        <v>565</v>
      </c>
      <c r="J29" s="1654"/>
      <c r="K29" s="1656"/>
      <c r="L29" s="1656"/>
      <c r="M29" s="1783">
        <v>198</v>
      </c>
      <c r="N29" s="1658"/>
      <c r="O29" s="1656"/>
      <c r="P29" s="1656"/>
      <c r="Q29" s="1783">
        <v>102</v>
      </c>
    </row>
    <row r="30" spans="1:17" s="512" customFormat="1" ht="15">
      <c r="A30" s="515">
        <v>16</v>
      </c>
      <c r="B30" s="802"/>
      <c r="C30" s="1656"/>
      <c r="D30" s="1656"/>
      <c r="E30" s="1783">
        <v>939</v>
      </c>
      <c r="F30" s="1658"/>
      <c r="G30" s="1656"/>
      <c r="H30" s="1656"/>
      <c r="I30" s="1783">
        <v>593</v>
      </c>
      <c r="J30" s="1654"/>
      <c r="K30" s="1656"/>
      <c r="L30" s="1656"/>
      <c r="M30" s="1783">
        <v>189</v>
      </c>
      <c r="N30" s="1658"/>
      <c r="O30" s="1656"/>
      <c r="P30" s="1656"/>
      <c r="Q30" s="1783">
        <v>94</v>
      </c>
    </row>
    <row r="31" spans="1:17" s="516" customFormat="1" ht="15">
      <c r="A31" s="515">
        <v>17</v>
      </c>
      <c r="B31" s="802"/>
      <c r="C31" s="1656"/>
      <c r="D31" s="1656"/>
      <c r="E31" s="1783">
        <v>915</v>
      </c>
      <c r="F31" s="1658"/>
      <c r="G31" s="1656"/>
      <c r="H31" s="1656"/>
      <c r="I31" s="1783">
        <v>591</v>
      </c>
      <c r="J31" s="1654"/>
      <c r="K31" s="1656"/>
      <c r="L31" s="1656"/>
      <c r="M31" s="1783">
        <v>181</v>
      </c>
      <c r="N31" s="1658"/>
      <c r="O31" s="1656"/>
      <c r="P31" s="1656"/>
      <c r="Q31" s="1783">
        <v>94</v>
      </c>
    </row>
    <row r="32" spans="1:17" s="516" customFormat="1" ht="15">
      <c r="A32" s="515">
        <v>18</v>
      </c>
      <c r="B32" s="802"/>
      <c r="C32" s="1656"/>
      <c r="D32" s="1656"/>
      <c r="E32" s="1783">
        <v>923</v>
      </c>
      <c r="F32" s="1658"/>
      <c r="G32" s="1656"/>
      <c r="H32" s="1656"/>
      <c r="I32" s="1783">
        <v>566</v>
      </c>
      <c r="J32" s="1654"/>
      <c r="K32" s="1656"/>
      <c r="L32" s="1656"/>
      <c r="M32" s="1783">
        <v>175</v>
      </c>
      <c r="N32" s="1658"/>
      <c r="O32" s="1656"/>
      <c r="P32" s="1656"/>
      <c r="Q32" s="1783">
        <v>104</v>
      </c>
    </row>
    <row r="33" spans="1:33" s="516" customFormat="1" ht="15">
      <c r="A33" s="515">
        <v>19</v>
      </c>
      <c r="B33" s="802"/>
      <c r="C33" s="1656"/>
      <c r="D33" s="1656"/>
      <c r="E33" s="1783">
        <v>890</v>
      </c>
      <c r="F33" s="1658"/>
      <c r="G33" s="1656"/>
      <c r="H33" s="1656"/>
      <c r="I33" s="1783">
        <v>534</v>
      </c>
      <c r="J33" s="1654"/>
      <c r="K33" s="1656"/>
      <c r="L33" s="1656"/>
      <c r="M33" s="1783">
        <v>174</v>
      </c>
      <c r="N33" s="1658"/>
      <c r="O33" s="1656"/>
      <c r="P33" s="1656"/>
      <c r="Q33" s="1783">
        <v>85</v>
      </c>
    </row>
    <row r="34" spans="1:33" s="516" customFormat="1" ht="15">
      <c r="A34" s="515">
        <v>20</v>
      </c>
      <c r="B34" s="802"/>
      <c r="C34" s="1656"/>
      <c r="D34" s="1656"/>
      <c r="E34" s="1783">
        <v>837</v>
      </c>
      <c r="F34" s="1658"/>
      <c r="G34" s="1656"/>
      <c r="H34" s="1656"/>
      <c r="I34" s="1783">
        <v>547</v>
      </c>
      <c r="J34" s="1654"/>
      <c r="K34" s="1656"/>
      <c r="L34" s="1656"/>
      <c r="M34" s="1783">
        <v>171</v>
      </c>
      <c r="N34" s="1658"/>
      <c r="O34" s="1656"/>
      <c r="P34" s="1656"/>
      <c r="Q34" s="1783">
        <v>95</v>
      </c>
    </row>
    <row r="35" spans="1:33" s="516" customFormat="1" ht="15">
      <c r="A35" s="515">
        <v>21</v>
      </c>
      <c r="B35" s="802"/>
      <c r="C35" s="1656"/>
      <c r="D35" s="1656"/>
      <c r="E35" s="1783">
        <v>818</v>
      </c>
      <c r="F35" s="1658"/>
      <c r="G35" s="1656"/>
      <c r="H35" s="1656"/>
      <c r="I35" s="1783">
        <v>549</v>
      </c>
      <c r="J35" s="1654"/>
      <c r="K35" s="1656"/>
      <c r="L35" s="1656"/>
      <c r="M35" s="1783">
        <v>158</v>
      </c>
      <c r="N35" s="1658"/>
      <c r="O35" s="1656"/>
      <c r="P35" s="1656"/>
      <c r="Q35" s="1783">
        <v>107</v>
      </c>
    </row>
    <row r="36" spans="1:33" s="516" customFormat="1" ht="15">
      <c r="A36" s="515">
        <v>22</v>
      </c>
      <c r="B36" s="802"/>
      <c r="C36" s="1656"/>
      <c r="D36" s="1656"/>
      <c r="E36" s="1783">
        <v>750</v>
      </c>
      <c r="F36" s="1658"/>
      <c r="G36" s="1656"/>
      <c r="H36" s="1656"/>
      <c r="I36" s="1783">
        <v>491</v>
      </c>
      <c r="J36" s="1654"/>
      <c r="K36" s="1656"/>
      <c r="L36" s="1656"/>
      <c r="M36" s="1783">
        <v>161</v>
      </c>
      <c r="N36" s="1658"/>
      <c r="O36" s="1656"/>
      <c r="P36" s="1656"/>
      <c r="Q36" s="1783">
        <v>91</v>
      </c>
    </row>
    <row r="37" spans="1:33" s="516" customFormat="1" ht="15">
      <c r="A37" s="515">
        <v>23</v>
      </c>
      <c r="B37" s="802"/>
      <c r="C37" s="1656"/>
      <c r="D37" s="1656"/>
      <c r="E37" s="1783">
        <v>618</v>
      </c>
      <c r="F37" s="1658"/>
      <c r="G37" s="1656"/>
      <c r="H37" s="1656"/>
      <c r="I37" s="1783">
        <v>446</v>
      </c>
      <c r="J37" s="1654"/>
      <c r="K37" s="1656"/>
      <c r="L37" s="1656"/>
      <c r="M37" s="1783">
        <v>149</v>
      </c>
      <c r="N37" s="1658"/>
      <c r="O37" s="1656"/>
      <c r="P37" s="1656"/>
      <c r="Q37" s="1783">
        <v>78</v>
      </c>
    </row>
    <row r="38" spans="1:33" s="516" customFormat="1" ht="15">
      <c r="A38" s="515" t="s">
        <v>19</v>
      </c>
      <c r="B38" s="796"/>
      <c r="C38" s="1656"/>
      <c r="D38" s="1656"/>
      <c r="E38" s="1659">
        <f>SUM(E14:E37)</f>
        <v>18530</v>
      </c>
      <c r="F38" s="1656"/>
      <c r="G38" s="1656"/>
      <c r="H38" s="1656"/>
      <c r="I38" s="1659">
        <f>SUM(I14:I37)</f>
        <v>12236</v>
      </c>
      <c r="J38" s="1656"/>
      <c r="K38" s="1656"/>
      <c r="L38" s="1656"/>
      <c r="M38" s="1659">
        <f>SUM(M14:M37)</f>
        <v>3837</v>
      </c>
      <c r="N38" s="1656"/>
      <c r="O38" s="1656"/>
      <c r="P38" s="1656"/>
      <c r="Q38" s="1659">
        <f>SUM(Q14:Q37)</f>
        <v>2242</v>
      </c>
    </row>
    <row r="39" spans="1:33" s="506" customFormat="1" ht="12.75" customHeight="1">
      <c r="A39" s="506" t="s">
        <v>20</v>
      </c>
      <c r="R39" s="955"/>
      <c r="S39" s="955"/>
      <c r="T39" s="955"/>
      <c r="U39" s="955"/>
      <c r="V39" s="955"/>
      <c r="W39" s="955"/>
      <c r="X39" s="955"/>
      <c r="Y39" s="955"/>
      <c r="Z39" s="955"/>
      <c r="AA39" s="955"/>
      <c r="AB39" s="955"/>
      <c r="AC39" s="955"/>
      <c r="AD39" s="955"/>
      <c r="AE39" s="955"/>
      <c r="AF39" s="955"/>
      <c r="AG39" s="955"/>
    </row>
    <row r="40" spans="1:33" s="506" customFormat="1" ht="12.75" customHeight="1">
      <c r="A40" s="506" t="s">
        <v>21</v>
      </c>
      <c r="R40" s="955"/>
      <c r="S40" s="955"/>
      <c r="T40" s="955"/>
      <c r="U40" s="955"/>
      <c r="V40" s="955"/>
      <c r="W40" s="955"/>
      <c r="X40" s="955"/>
      <c r="Y40" s="955"/>
      <c r="Z40" s="955"/>
      <c r="AA40" s="955"/>
      <c r="AB40" s="955"/>
      <c r="AC40" s="955"/>
      <c r="AD40" s="955"/>
      <c r="AE40" s="955"/>
      <c r="AF40" s="955"/>
      <c r="AG40" s="955"/>
    </row>
    <row r="41" spans="1:33">
      <c r="A41" s="506" t="s">
        <v>563</v>
      </c>
      <c r="K41" s="506"/>
      <c r="L41" s="506"/>
      <c r="M41" s="506"/>
      <c r="N41" s="506"/>
      <c r="O41" s="506"/>
      <c r="P41" s="506"/>
      <c r="Q41" s="506"/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>
      <c r="A42" s="506" t="s">
        <v>23</v>
      </c>
      <c r="R42" s="956"/>
      <c r="S42" s="956"/>
      <c r="T42" s="956"/>
      <c r="U42" s="956"/>
      <c r="V42" s="956"/>
      <c r="W42" s="956"/>
      <c r="X42" s="956"/>
      <c r="Y42" s="956"/>
      <c r="Z42" s="956"/>
      <c r="AA42" s="956"/>
      <c r="AB42" s="956"/>
      <c r="AC42" s="956"/>
      <c r="AD42" s="956"/>
      <c r="AE42" s="956"/>
      <c r="AF42" s="956"/>
      <c r="AG42" s="956"/>
    </row>
    <row r="43" spans="1:33">
      <c r="R43" s="956"/>
      <c r="S43" s="956"/>
      <c r="T43" s="956"/>
      <c r="U43" s="956"/>
      <c r="V43" s="956"/>
      <c r="W43" s="956"/>
      <c r="X43" s="956"/>
      <c r="Y43" s="956"/>
      <c r="Z43" s="956"/>
      <c r="AA43" s="956"/>
      <c r="AB43" s="956"/>
      <c r="AC43" s="956"/>
      <c r="AD43" s="956"/>
      <c r="AE43" s="956"/>
      <c r="AF43" s="956"/>
      <c r="AG43" s="956"/>
    </row>
  </sheetData>
  <mergeCells count="20">
    <mergeCell ref="B1:F1"/>
    <mergeCell ref="B2:F2"/>
    <mergeCell ref="N1:Q1"/>
    <mergeCell ref="B3:C3"/>
    <mergeCell ref="N2:Q2"/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>
    <tabColor theme="0"/>
  </sheetPr>
  <dimension ref="A1:AG43"/>
  <sheetViews>
    <sheetView zoomScale="85" zoomScaleNormal="85" workbookViewId="0">
      <selection activeCell="Z16" sqref="Z16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59" t="s">
        <v>405</v>
      </c>
      <c r="C1" s="2087"/>
      <c r="D1" s="2087"/>
      <c r="E1" s="2087"/>
      <c r="F1" s="2087"/>
      <c r="J1" s="799" t="s">
        <v>171</v>
      </c>
      <c r="N1" s="2861" t="s">
        <v>116</v>
      </c>
      <c r="O1" s="2861"/>
      <c r="P1" s="2861"/>
      <c r="Q1" s="2861"/>
      <c r="R1" s="955"/>
      <c r="S1" s="955"/>
      <c r="T1" s="955"/>
      <c r="U1" s="955"/>
      <c r="V1" s="955"/>
      <c r="W1" s="955"/>
      <c r="X1" s="955"/>
      <c r="Y1" s="955"/>
      <c r="Z1" s="955"/>
      <c r="AA1" s="955"/>
      <c r="AB1" s="955"/>
      <c r="AC1" s="955"/>
      <c r="AD1" s="955"/>
      <c r="AE1" s="955"/>
      <c r="AF1" s="955"/>
      <c r="AG1" s="955"/>
    </row>
    <row r="2" spans="1:33" s="506" customFormat="1" ht="10.5" customHeight="1">
      <c r="B2" s="2860" t="s">
        <v>1</v>
      </c>
      <c r="C2" s="2094"/>
      <c r="D2" s="2094"/>
      <c r="E2" s="2094"/>
      <c r="F2" s="2094"/>
      <c r="N2" s="2860" t="s">
        <v>2</v>
      </c>
      <c r="O2" s="2863"/>
      <c r="P2" s="2863"/>
      <c r="Q2" s="2863"/>
      <c r="R2" s="955"/>
      <c r="S2" s="955"/>
      <c r="T2" s="955"/>
      <c r="U2" s="955"/>
      <c r="V2" s="955"/>
      <c r="W2" s="955"/>
      <c r="X2" s="955"/>
      <c r="Y2" s="955"/>
      <c r="Z2" s="955"/>
      <c r="AA2" s="955"/>
      <c r="AB2" s="955"/>
      <c r="AC2" s="955"/>
      <c r="AD2" s="955"/>
      <c r="AE2" s="955"/>
      <c r="AF2" s="955"/>
      <c r="AG2" s="955"/>
    </row>
    <row r="3" spans="1:33" s="506" customFormat="1" ht="13.5" customHeight="1">
      <c r="B3" s="2862" t="s">
        <v>117</v>
      </c>
      <c r="C3" s="2862"/>
      <c r="N3" s="2863" t="s">
        <v>586</v>
      </c>
      <c r="O3" s="2863"/>
      <c r="P3" s="2863"/>
      <c r="Q3" s="2863"/>
      <c r="R3" s="955"/>
      <c r="S3" s="955"/>
      <c r="T3" s="955"/>
      <c r="U3" s="955"/>
      <c r="V3" s="955"/>
      <c r="W3" s="955"/>
      <c r="X3" s="955"/>
      <c r="Y3" s="955"/>
      <c r="Z3" s="955"/>
      <c r="AA3" s="955"/>
      <c r="AB3" s="955"/>
      <c r="AC3" s="955"/>
      <c r="AD3" s="955"/>
      <c r="AE3" s="955"/>
      <c r="AF3" s="955"/>
      <c r="AG3" s="955"/>
    </row>
    <row r="4" spans="1:33" s="506" customFormat="1" ht="15" customHeight="1">
      <c r="B4" s="2849" t="s">
        <v>4</v>
      </c>
      <c r="C4" s="2087"/>
      <c r="D4" s="508"/>
      <c r="E4" s="955"/>
      <c r="F4" s="955"/>
      <c r="G4" s="955"/>
      <c r="H4" s="955"/>
      <c r="I4" s="912" t="s">
        <v>5</v>
      </c>
      <c r="J4" s="507"/>
      <c r="K4" s="507"/>
      <c r="L4" s="507"/>
      <c r="R4" s="955"/>
      <c r="S4" s="955"/>
      <c r="T4" s="955"/>
      <c r="U4" s="955"/>
      <c r="V4" s="955"/>
      <c r="W4" s="955"/>
      <c r="X4" s="955"/>
      <c r="Y4" s="955"/>
      <c r="Z4" s="955"/>
      <c r="AA4" s="955"/>
      <c r="AB4" s="955"/>
      <c r="AC4" s="955"/>
      <c r="AD4" s="955"/>
      <c r="AE4" s="955"/>
      <c r="AF4" s="955"/>
      <c r="AG4" s="955"/>
    </row>
    <row r="5" spans="1:33" s="506" customFormat="1" ht="9.75" customHeight="1">
      <c r="B5" s="2852" t="s">
        <v>7</v>
      </c>
      <c r="C5" s="2085"/>
      <c r="D5" s="507"/>
      <c r="E5" s="507"/>
      <c r="R5" s="955"/>
      <c r="S5" s="955"/>
      <c r="T5" s="955"/>
      <c r="U5" s="955"/>
      <c r="V5" s="955"/>
      <c r="W5" s="955"/>
      <c r="X5" s="955"/>
      <c r="Y5" s="955"/>
      <c r="Z5" s="955"/>
      <c r="AA5" s="955"/>
      <c r="AB5" s="955"/>
      <c r="AC5" s="955"/>
      <c r="AD5" s="955"/>
      <c r="AE5" s="955"/>
      <c r="AF5" s="955"/>
      <c r="AG5" s="955"/>
    </row>
    <row r="6" spans="1:33" s="506" customFormat="1" ht="12" customHeight="1">
      <c r="A6" s="2850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55"/>
      <c r="S6" s="955"/>
      <c r="T6" s="955"/>
      <c r="U6" s="955"/>
      <c r="V6" s="955"/>
      <c r="W6" s="955"/>
      <c r="X6" s="955"/>
      <c r="Y6" s="955"/>
      <c r="Z6" s="955"/>
      <c r="AA6" s="955"/>
      <c r="AB6" s="955"/>
      <c r="AC6" s="955"/>
      <c r="AD6" s="955"/>
      <c r="AE6" s="955"/>
      <c r="AF6" s="955"/>
      <c r="AG6" s="955"/>
    </row>
    <row r="7" spans="1:33" s="506" customFormat="1" ht="15.75">
      <c r="A7" s="2851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55"/>
      <c r="S7" s="955"/>
      <c r="T7" s="955"/>
      <c r="U7" s="955"/>
      <c r="V7" s="955"/>
      <c r="W7" s="955"/>
      <c r="X7" s="955"/>
      <c r="Y7" s="955"/>
      <c r="Z7" s="955"/>
      <c r="AA7" s="955"/>
      <c r="AB7" s="955"/>
      <c r="AC7" s="955"/>
      <c r="AD7" s="955"/>
      <c r="AE7" s="955"/>
      <c r="AF7" s="955"/>
      <c r="AG7" s="955"/>
    </row>
    <row r="8" spans="1:33" s="506" customFormat="1" ht="9" customHeight="1">
      <c r="A8" s="1269">
        <v>624</v>
      </c>
      <c r="B8" s="1255">
        <v>633</v>
      </c>
      <c r="R8" s="955"/>
      <c r="S8" s="955"/>
      <c r="T8" s="955"/>
      <c r="U8" s="955"/>
      <c r="V8" s="955"/>
      <c r="W8" s="955"/>
      <c r="X8" s="955"/>
      <c r="Y8" s="955"/>
      <c r="Z8" s="955"/>
      <c r="AA8" s="955"/>
      <c r="AB8" s="955"/>
      <c r="AC8" s="955"/>
      <c r="AD8" s="955"/>
      <c r="AE8" s="955"/>
      <c r="AF8" s="955"/>
      <c r="AG8" s="955"/>
    </row>
    <row r="9" spans="1:33" s="506" customFormat="1">
      <c r="A9" s="2853" t="s">
        <v>9</v>
      </c>
      <c r="B9" s="2856" t="s">
        <v>10</v>
      </c>
      <c r="C9" s="2857"/>
      <c r="D9" s="2857"/>
      <c r="E9" s="2857"/>
      <c r="F9" s="2857"/>
      <c r="G9" s="2857"/>
      <c r="H9" s="2857"/>
      <c r="I9" s="2858"/>
      <c r="J9" s="2856" t="s">
        <v>11</v>
      </c>
      <c r="K9" s="2857"/>
      <c r="L9" s="2857"/>
      <c r="M9" s="2857"/>
      <c r="N9" s="2857"/>
      <c r="O9" s="2857"/>
      <c r="P9" s="2857"/>
      <c r="Q9" s="2858"/>
      <c r="R9" s="955"/>
      <c r="S9" s="955"/>
      <c r="T9" s="955"/>
      <c r="U9" s="955"/>
      <c r="V9" s="955"/>
      <c r="W9" s="955"/>
      <c r="X9" s="955"/>
      <c r="Y9" s="955"/>
      <c r="Z9" s="955"/>
      <c r="AA9" s="955"/>
      <c r="AB9" s="955"/>
      <c r="AC9" s="955"/>
      <c r="AD9" s="955"/>
      <c r="AE9" s="955"/>
      <c r="AF9" s="955"/>
      <c r="AG9" s="955"/>
    </row>
    <row r="10" spans="1:33" s="506" customFormat="1">
      <c r="A10" s="2854"/>
      <c r="B10" s="2846" t="s">
        <v>601</v>
      </c>
      <c r="C10" s="2847"/>
      <c r="D10" s="2847"/>
      <c r="E10" s="2848"/>
      <c r="F10" s="2846" t="s">
        <v>410</v>
      </c>
      <c r="G10" s="2101"/>
      <c r="H10" s="2101"/>
      <c r="I10" s="2102"/>
      <c r="J10" s="2846" t="s">
        <v>601</v>
      </c>
      <c r="K10" s="2847"/>
      <c r="L10" s="2847"/>
      <c r="M10" s="2848"/>
      <c r="N10" s="2846" t="s">
        <v>410</v>
      </c>
      <c r="O10" s="2101"/>
      <c r="P10" s="2101"/>
      <c r="Q10" s="2102"/>
      <c r="R10" s="955"/>
      <c r="S10" s="955"/>
      <c r="T10" s="955"/>
      <c r="U10" s="955"/>
      <c r="V10" s="955"/>
      <c r="W10" s="955"/>
      <c r="X10" s="955"/>
      <c r="Y10" s="955"/>
      <c r="Z10" s="955"/>
      <c r="AA10" s="955"/>
      <c r="AB10" s="955"/>
      <c r="AC10" s="955"/>
      <c r="AD10" s="955"/>
      <c r="AE10" s="955"/>
      <c r="AF10" s="955"/>
      <c r="AG10" s="955"/>
    </row>
    <row r="11" spans="1:33" s="506" customFormat="1">
      <c r="A11" s="2854"/>
      <c r="B11" s="2846" t="s">
        <v>14</v>
      </c>
      <c r="C11" s="2847"/>
      <c r="E11" s="510">
        <v>120</v>
      </c>
      <c r="F11" s="2846" t="s">
        <v>14</v>
      </c>
      <c r="G11" s="2847"/>
      <c r="H11" s="509"/>
      <c r="I11" s="510">
        <v>120</v>
      </c>
      <c r="J11" s="2846" t="s">
        <v>14</v>
      </c>
      <c r="K11" s="2847"/>
      <c r="L11" s="509"/>
      <c r="M11" s="510">
        <v>120</v>
      </c>
      <c r="N11" s="2846" t="s">
        <v>14</v>
      </c>
      <c r="O11" s="2847"/>
      <c r="P11" s="509"/>
      <c r="Q11" s="510">
        <v>120</v>
      </c>
      <c r="R11" s="955"/>
      <c r="S11" s="955"/>
      <c r="T11" s="955"/>
      <c r="U11" s="955"/>
      <c r="V11" s="955"/>
      <c r="W11" s="955"/>
      <c r="X11" s="955"/>
      <c r="Y11" s="955"/>
      <c r="Z11" s="955"/>
      <c r="AA11" s="955"/>
      <c r="AB11" s="955"/>
      <c r="AC11" s="955"/>
      <c r="AD11" s="955"/>
      <c r="AE11" s="955"/>
      <c r="AF11" s="955"/>
      <c r="AG11" s="955"/>
    </row>
    <row r="12" spans="1:33" s="512" customFormat="1" ht="35.25" customHeight="1">
      <c r="A12" s="2855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2"/>
      <c r="C14" s="1656"/>
      <c r="D14" s="1656"/>
      <c r="E14" s="1657"/>
      <c r="F14" s="1658"/>
      <c r="G14" s="1656"/>
      <c r="H14" s="1656"/>
      <c r="I14" s="1657"/>
      <c r="J14" s="1654"/>
      <c r="K14" s="1656"/>
      <c r="L14" s="1656"/>
      <c r="M14" s="1657"/>
      <c r="N14" s="1658"/>
      <c r="O14" s="1656"/>
      <c r="P14" s="1656"/>
      <c r="Q14" s="1657"/>
    </row>
    <row r="15" spans="1:33" s="1362" customFormat="1" ht="15">
      <c r="A15" s="1359">
        <v>1</v>
      </c>
      <c r="B15" s="802"/>
      <c r="C15" s="1656"/>
      <c r="D15" s="1656"/>
      <c r="E15" s="1914"/>
      <c r="F15" s="1658"/>
      <c r="G15" s="1656"/>
      <c r="H15" s="1656"/>
      <c r="I15" s="1914"/>
      <c r="J15" s="1654"/>
      <c r="K15" s="1656"/>
      <c r="L15" s="1656"/>
      <c r="M15" s="1914"/>
      <c r="N15" s="1658"/>
      <c r="O15" s="1656"/>
      <c r="P15" s="1656"/>
      <c r="Q15" s="1914"/>
    </row>
    <row r="16" spans="1:33" s="512" customFormat="1" ht="15">
      <c r="A16" s="515">
        <v>2</v>
      </c>
      <c r="B16" s="802"/>
      <c r="C16" s="1656"/>
      <c r="D16" s="1656"/>
      <c r="E16" s="1914"/>
      <c r="F16" s="1658"/>
      <c r="G16" s="1656"/>
      <c r="H16" s="1656"/>
      <c r="I16" s="1914"/>
      <c r="J16" s="1654"/>
      <c r="K16" s="1656"/>
      <c r="L16" s="1656"/>
      <c r="M16" s="1914"/>
      <c r="N16" s="1658"/>
      <c r="O16" s="1656"/>
      <c r="P16" s="1656"/>
      <c r="Q16" s="1914"/>
    </row>
    <row r="17" spans="1:17" s="512" customFormat="1" ht="15">
      <c r="A17" s="515">
        <v>3</v>
      </c>
      <c r="B17" s="802"/>
      <c r="C17" s="1656"/>
      <c r="D17" s="1656"/>
      <c r="E17" s="1914"/>
      <c r="F17" s="1658"/>
      <c r="G17" s="1656"/>
      <c r="H17" s="1656"/>
      <c r="I17" s="1914"/>
      <c r="J17" s="1654"/>
      <c r="K17" s="1656"/>
      <c r="L17" s="1656"/>
      <c r="M17" s="1914"/>
      <c r="N17" s="1658"/>
      <c r="O17" s="1656"/>
      <c r="P17" s="1656"/>
      <c r="Q17" s="1914"/>
    </row>
    <row r="18" spans="1:17" s="512" customFormat="1" ht="15">
      <c r="A18" s="515">
        <v>4</v>
      </c>
      <c r="B18" s="802"/>
      <c r="C18" s="1656"/>
      <c r="D18" s="1656"/>
      <c r="E18" s="1914"/>
      <c r="F18" s="1658"/>
      <c r="G18" s="1656"/>
      <c r="H18" s="1656"/>
      <c r="I18" s="1914"/>
      <c r="J18" s="1654"/>
      <c r="K18" s="1656"/>
      <c r="L18" s="1656"/>
      <c r="M18" s="1914"/>
      <c r="N18" s="1658"/>
      <c r="O18" s="1656"/>
      <c r="P18" s="1656"/>
      <c r="Q18" s="1914"/>
    </row>
    <row r="19" spans="1:17" s="512" customFormat="1" ht="15">
      <c r="A19" s="515">
        <v>5</v>
      </c>
      <c r="B19" s="802"/>
      <c r="C19" s="1656"/>
      <c r="D19" s="1656"/>
      <c r="E19" s="1914"/>
      <c r="F19" s="1658"/>
      <c r="G19" s="1656"/>
      <c r="H19" s="1656"/>
      <c r="I19" s="1914"/>
      <c r="J19" s="1654"/>
      <c r="K19" s="1656"/>
      <c r="L19" s="1656"/>
      <c r="M19" s="1914"/>
      <c r="N19" s="1658"/>
      <c r="O19" s="1656"/>
      <c r="P19" s="1656"/>
      <c r="Q19" s="1914"/>
    </row>
    <row r="20" spans="1:17" s="512" customFormat="1" ht="15">
      <c r="A20" s="515">
        <v>6</v>
      </c>
      <c r="B20" s="802"/>
      <c r="C20" s="1656"/>
      <c r="D20" s="1656"/>
      <c r="E20" s="1914"/>
      <c r="F20" s="1658"/>
      <c r="G20" s="1656"/>
      <c r="H20" s="1656"/>
      <c r="I20" s="1914"/>
      <c r="J20" s="1654"/>
      <c r="K20" s="1656"/>
      <c r="L20" s="1656"/>
      <c r="M20" s="1914"/>
      <c r="N20" s="1658"/>
      <c r="O20" s="1656"/>
      <c r="P20" s="1656"/>
      <c r="Q20" s="1914"/>
    </row>
    <row r="21" spans="1:17" s="512" customFormat="1" ht="15">
      <c r="A21" s="515">
        <v>7</v>
      </c>
      <c r="B21" s="802"/>
      <c r="C21" s="1656"/>
      <c r="D21" s="1656"/>
      <c r="E21" s="1914"/>
      <c r="F21" s="1658"/>
      <c r="G21" s="1656"/>
      <c r="H21" s="1656"/>
      <c r="I21" s="1914"/>
      <c r="J21" s="1654"/>
      <c r="K21" s="1656"/>
      <c r="L21" s="1656"/>
      <c r="M21" s="1914"/>
      <c r="N21" s="1658"/>
      <c r="O21" s="1656"/>
      <c r="P21" s="1656"/>
      <c r="Q21" s="1914"/>
    </row>
    <row r="22" spans="1:17" s="512" customFormat="1" ht="15">
      <c r="A22" s="515">
        <v>8</v>
      </c>
      <c r="B22" s="802"/>
      <c r="C22" s="1656"/>
      <c r="D22" s="1656"/>
      <c r="E22" s="1914"/>
      <c r="F22" s="1658"/>
      <c r="G22" s="1656"/>
      <c r="H22" s="1656"/>
      <c r="I22" s="1914"/>
      <c r="J22" s="1654"/>
      <c r="K22" s="1656"/>
      <c r="L22" s="1656"/>
      <c r="M22" s="1914"/>
      <c r="N22" s="1658"/>
      <c r="O22" s="1656"/>
      <c r="P22" s="1656"/>
      <c r="Q22" s="1914"/>
    </row>
    <row r="23" spans="1:17" s="512" customFormat="1" ht="15">
      <c r="A23" s="515">
        <v>9</v>
      </c>
      <c r="B23" s="802"/>
      <c r="C23" s="1656"/>
      <c r="D23" s="1656"/>
      <c r="E23" s="1914"/>
      <c r="F23" s="1658"/>
      <c r="G23" s="1656"/>
      <c r="H23" s="1656"/>
      <c r="I23" s="1914"/>
      <c r="J23" s="1654"/>
      <c r="K23" s="1656"/>
      <c r="L23" s="1656"/>
      <c r="M23" s="1914"/>
      <c r="N23" s="1658"/>
      <c r="O23" s="1656"/>
      <c r="P23" s="1656"/>
      <c r="Q23" s="1914"/>
    </row>
    <row r="24" spans="1:17" s="512" customFormat="1" ht="15">
      <c r="A24" s="515">
        <v>10</v>
      </c>
      <c r="B24" s="802"/>
      <c r="C24" s="1656"/>
      <c r="D24" s="1656"/>
      <c r="E24" s="1914"/>
      <c r="F24" s="1658"/>
      <c r="G24" s="1656"/>
      <c r="H24" s="1656"/>
      <c r="I24" s="1914"/>
      <c r="J24" s="1654"/>
      <c r="K24" s="1656"/>
      <c r="L24" s="1656"/>
      <c r="M24" s="1914"/>
      <c r="N24" s="1658"/>
      <c r="O24" s="1656"/>
      <c r="P24" s="1656"/>
      <c r="Q24" s="1914"/>
    </row>
    <row r="25" spans="1:17" s="512" customFormat="1" ht="15">
      <c r="A25" s="515">
        <v>11</v>
      </c>
      <c r="B25" s="802"/>
      <c r="C25" s="1656"/>
      <c r="D25" s="1656"/>
      <c r="E25" s="1914"/>
      <c r="F25" s="1658"/>
      <c r="G25" s="1656"/>
      <c r="H25" s="1656"/>
      <c r="I25" s="1914"/>
      <c r="J25" s="1654"/>
      <c r="K25" s="1656"/>
      <c r="L25" s="1656"/>
      <c r="M25" s="1914"/>
      <c r="N25" s="1658"/>
      <c r="O25" s="1656"/>
      <c r="P25" s="1656"/>
      <c r="Q25" s="1914"/>
    </row>
    <row r="26" spans="1:17" s="512" customFormat="1" ht="15">
      <c r="A26" s="515">
        <v>12</v>
      </c>
      <c r="B26" s="802"/>
      <c r="C26" s="1656"/>
      <c r="D26" s="1656"/>
      <c r="E26" s="1914"/>
      <c r="F26" s="1658"/>
      <c r="G26" s="1656"/>
      <c r="H26" s="1656"/>
      <c r="I26" s="1914"/>
      <c r="J26" s="1654"/>
      <c r="K26" s="1656"/>
      <c r="L26" s="1656"/>
      <c r="M26" s="1914"/>
      <c r="N26" s="1658"/>
      <c r="O26" s="1656"/>
      <c r="P26" s="1656"/>
      <c r="Q26" s="1914"/>
    </row>
    <row r="27" spans="1:17" s="512" customFormat="1" ht="15">
      <c r="A27" s="515">
        <v>13</v>
      </c>
      <c r="B27" s="802"/>
      <c r="C27" s="1656"/>
      <c r="D27" s="1656"/>
      <c r="E27" s="1914"/>
      <c r="F27" s="1658"/>
      <c r="G27" s="1656"/>
      <c r="H27" s="1656"/>
      <c r="I27" s="1914"/>
      <c r="J27" s="1654"/>
      <c r="K27" s="1656"/>
      <c r="L27" s="1656"/>
      <c r="M27" s="1914"/>
      <c r="N27" s="1658"/>
      <c r="O27" s="1656"/>
      <c r="P27" s="1656"/>
      <c r="Q27" s="1914"/>
    </row>
    <row r="28" spans="1:17" s="512" customFormat="1" ht="15">
      <c r="A28" s="515">
        <v>14</v>
      </c>
      <c r="B28" s="802"/>
      <c r="C28" s="1656"/>
      <c r="D28" s="1656"/>
      <c r="E28" s="1914"/>
      <c r="F28" s="1658"/>
      <c r="G28" s="1656"/>
      <c r="H28" s="1656"/>
      <c r="I28" s="1914"/>
      <c r="J28" s="1654"/>
      <c r="K28" s="1656"/>
      <c r="L28" s="1656"/>
      <c r="M28" s="1914"/>
      <c r="N28" s="1658"/>
      <c r="O28" s="1656"/>
      <c r="P28" s="1656"/>
      <c r="Q28" s="1914"/>
    </row>
    <row r="29" spans="1:17" s="512" customFormat="1" ht="15">
      <c r="A29" s="515">
        <v>15</v>
      </c>
      <c r="B29" s="802"/>
      <c r="C29" s="1656"/>
      <c r="D29" s="1656"/>
      <c r="E29" s="1914"/>
      <c r="F29" s="1658"/>
      <c r="G29" s="1656"/>
      <c r="H29" s="1656"/>
      <c r="I29" s="1914"/>
      <c r="J29" s="1654"/>
      <c r="K29" s="1656"/>
      <c r="L29" s="1656"/>
      <c r="M29" s="1914"/>
      <c r="N29" s="1658"/>
      <c r="O29" s="1656"/>
      <c r="P29" s="1656"/>
      <c r="Q29" s="1914"/>
    </row>
    <row r="30" spans="1:17" s="512" customFormat="1" ht="15">
      <c r="A30" s="515">
        <v>16</v>
      </c>
      <c r="B30" s="802"/>
      <c r="C30" s="1656"/>
      <c r="D30" s="1656"/>
      <c r="E30" s="1914"/>
      <c r="F30" s="1658"/>
      <c r="G30" s="1656"/>
      <c r="H30" s="1656"/>
      <c r="I30" s="1914"/>
      <c r="J30" s="1654"/>
      <c r="K30" s="1656"/>
      <c r="L30" s="1656"/>
      <c r="M30" s="1914"/>
      <c r="N30" s="1658"/>
      <c r="O30" s="1656"/>
      <c r="P30" s="1656"/>
      <c r="Q30" s="1914"/>
    </row>
    <row r="31" spans="1:17" s="516" customFormat="1" ht="15">
      <c r="A31" s="515">
        <v>17</v>
      </c>
      <c r="B31" s="802"/>
      <c r="C31" s="1656"/>
      <c r="D31" s="1656"/>
      <c r="E31" s="1914"/>
      <c r="F31" s="1658"/>
      <c r="G31" s="1656"/>
      <c r="H31" s="1656"/>
      <c r="I31" s="1914"/>
      <c r="J31" s="1654"/>
      <c r="K31" s="1656"/>
      <c r="L31" s="1656"/>
      <c r="M31" s="1914"/>
      <c r="N31" s="1658"/>
      <c r="O31" s="1656"/>
      <c r="P31" s="1656"/>
      <c r="Q31" s="1914"/>
    </row>
    <row r="32" spans="1:17" s="516" customFormat="1" ht="15">
      <c r="A32" s="515">
        <v>18</v>
      </c>
      <c r="B32" s="802"/>
      <c r="C32" s="1656"/>
      <c r="D32" s="1656"/>
      <c r="E32" s="1914"/>
      <c r="F32" s="1658"/>
      <c r="G32" s="1656"/>
      <c r="H32" s="1656"/>
      <c r="I32" s="1914"/>
      <c r="J32" s="1654"/>
      <c r="K32" s="1656"/>
      <c r="L32" s="1656"/>
      <c r="M32" s="1914"/>
      <c r="N32" s="1658"/>
      <c r="O32" s="1656"/>
      <c r="P32" s="1656"/>
      <c r="Q32" s="1914"/>
    </row>
    <row r="33" spans="1:33" s="516" customFormat="1" ht="15">
      <c r="A33" s="515">
        <v>19</v>
      </c>
      <c r="B33" s="802"/>
      <c r="C33" s="1656"/>
      <c r="D33" s="1656"/>
      <c r="E33" s="1914"/>
      <c r="F33" s="1658"/>
      <c r="G33" s="1656"/>
      <c r="H33" s="1656"/>
      <c r="I33" s="1914"/>
      <c r="J33" s="1654"/>
      <c r="K33" s="1656"/>
      <c r="L33" s="1656"/>
      <c r="M33" s="1914"/>
      <c r="N33" s="1658"/>
      <c r="O33" s="1656"/>
      <c r="P33" s="1656"/>
      <c r="Q33" s="1914"/>
    </row>
    <row r="34" spans="1:33" s="516" customFormat="1" ht="15">
      <c r="A34" s="515">
        <v>20</v>
      </c>
      <c r="B34" s="802"/>
      <c r="C34" s="1656"/>
      <c r="D34" s="1656"/>
      <c r="E34" s="1914"/>
      <c r="F34" s="1658"/>
      <c r="G34" s="1656"/>
      <c r="H34" s="1656"/>
      <c r="I34" s="1914"/>
      <c r="J34" s="1654"/>
      <c r="K34" s="1656"/>
      <c r="L34" s="1656"/>
      <c r="M34" s="1914"/>
      <c r="N34" s="1658"/>
      <c r="O34" s="1656"/>
      <c r="P34" s="1656"/>
      <c r="Q34" s="1914"/>
    </row>
    <row r="35" spans="1:33" s="516" customFormat="1" ht="15">
      <c r="A35" s="515">
        <v>21</v>
      </c>
      <c r="B35" s="802"/>
      <c r="C35" s="1656"/>
      <c r="D35" s="1656"/>
      <c r="E35" s="1914"/>
      <c r="F35" s="1658"/>
      <c r="G35" s="1656"/>
      <c r="H35" s="1656"/>
      <c r="I35" s="1914"/>
      <c r="J35" s="1654"/>
      <c r="K35" s="1656"/>
      <c r="L35" s="1656"/>
      <c r="M35" s="1914"/>
      <c r="N35" s="1658"/>
      <c r="O35" s="1656"/>
      <c r="P35" s="1656"/>
      <c r="Q35" s="1914"/>
    </row>
    <row r="36" spans="1:33" s="516" customFormat="1" ht="15">
      <c r="A36" s="515">
        <v>22</v>
      </c>
      <c r="B36" s="802"/>
      <c r="C36" s="1656"/>
      <c r="D36" s="1656"/>
      <c r="E36" s="1914"/>
      <c r="F36" s="1658"/>
      <c r="G36" s="1656"/>
      <c r="H36" s="1656"/>
      <c r="I36" s="1914"/>
      <c r="J36" s="1654"/>
      <c r="K36" s="1656"/>
      <c r="L36" s="1656"/>
      <c r="M36" s="1914"/>
      <c r="N36" s="1658"/>
      <c r="O36" s="1656"/>
      <c r="P36" s="1656"/>
      <c r="Q36" s="1914"/>
    </row>
    <row r="37" spans="1:33" s="516" customFormat="1" ht="15">
      <c r="A37" s="515">
        <v>23</v>
      </c>
      <c r="B37" s="802"/>
      <c r="C37" s="1656"/>
      <c r="D37" s="1656"/>
      <c r="E37" s="1914"/>
      <c r="F37" s="1658"/>
      <c r="G37" s="1656"/>
      <c r="H37" s="1656"/>
      <c r="I37" s="1914"/>
      <c r="J37" s="1654"/>
      <c r="K37" s="1656"/>
      <c r="L37" s="1656"/>
      <c r="M37" s="1914"/>
      <c r="N37" s="1658"/>
      <c r="O37" s="1656"/>
      <c r="P37" s="1656"/>
      <c r="Q37" s="1914"/>
    </row>
    <row r="38" spans="1:33" s="516" customFormat="1" ht="15">
      <c r="A38" s="515" t="s">
        <v>19</v>
      </c>
      <c r="B38" s="796"/>
      <c r="C38" s="1656"/>
      <c r="D38" s="1656"/>
      <c r="E38" s="1659">
        <f>SUM(E14:E37)</f>
        <v>0</v>
      </c>
      <c r="F38" s="1656"/>
      <c r="G38" s="1656"/>
      <c r="H38" s="1656"/>
      <c r="I38" s="1659">
        <f>SUM(I14:I37)</f>
        <v>0</v>
      </c>
      <c r="J38" s="1656"/>
      <c r="K38" s="1656"/>
      <c r="L38" s="1656"/>
      <c r="M38" s="1659">
        <f>SUM(M14:M37)</f>
        <v>0</v>
      </c>
      <c r="N38" s="1656"/>
      <c r="O38" s="1656"/>
      <c r="P38" s="1656"/>
      <c r="Q38" s="1659">
        <f>SUM(Q14:Q37)</f>
        <v>0</v>
      </c>
    </row>
    <row r="39" spans="1:33" s="506" customFormat="1" ht="12.75" customHeight="1">
      <c r="A39" s="506" t="s">
        <v>20</v>
      </c>
      <c r="R39" s="955"/>
      <c r="S39" s="955"/>
      <c r="T39" s="955"/>
      <c r="U39" s="955"/>
      <c r="V39" s="955"/>
      <c r="W39" s="955"/>
      <c r="X39" s="955"/>
      <c r="Y39" s="955"/>
      <c r="Z39" s="955"/>
      <c r="AA39" s="955"/>
      <c r="AB39" s="955"/>
      <c r="AC39" s="955"/>
      <c r="AD39" s="955"/>
      <c r="AE39" s="955"/>
      <c r="AF39" s="955"/>
      <c r="AG39" s="955"/>
    </row>
    <row r="40" spans="1:33" s="506" customFormat="1" ht="12.75" customHeight="1">
      <c r="A40" s="506" t="s">
        <v>21</v>
      </c>
      <c r="R40" s="955"/>
      <c r="S40" s="955"/>
      <c r="T40" s="955"/>
      <c r="U40" s="955"/>
      <c r="V40" s="955"/>
      <c r="W40" s="955"/>
      <c r="X40" s="955"/>
      <c r="Y40" s="955"/>
      <c r="Z40" s="955"/>
      <c r="AA40" s="955"/>
      <c r="AB40" s="955"/>
      <c r="AC40" s="955"/>
      <c r="AD40" s="955"/>
      <c r="AE40" s="955"/>
      <c r="AF40" s="955"/>
      <c r="AG40" s="955"/>
    </row>
    <row r="41" spans="1:33">
      <c r="A41" s="506" t="s">
        <v>563</v>
      </c>
      <c r="K41" s="506"/>
      <c r="L41" s="506"/>
      <c r="M41" s="506"/>
      <c r="N41" s="506"/>
      <c r="O41" s="506"/>
      <c r="P41" s="506"/>
      <c r="Q41" s="506"/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>
      <c r="A42" s="506" t="s">
        <v>23</v>
      </c>
      <c r="R42" s="956"/>
      <c r="S42" s="956"/>
      <c r="T42" s="956"/>
      <c r="U42" s="956"/>
      <c r="V42" s="956"/>
      <c r="W42" s="956"/>
      <c r="X42" s="956"/>
      <c r="Y42" s="956"/>
      <c r="Z42" s="956"/>
      <c r="AA42" s="956"/>
      <c r="AB42" s="956"/>
      <c r="AC42" s="956"/>
      <c r="AD42" s="956"/>
      <c r="AE42" s="956"/>
      <c r="AF42" s="956"/>
      <c r="AG42" s="956"/>
    </row>
    <row r="43" spans="1:33">
      <c r="R43" s="956"/>
      <c r="S43" s="956"/>
      <c r="T43" s="956"/>
      <c r="U43" s="956"/>
      <c r="V43" s="956"/>
      <c r="W43" s="956"/>
      <c r="X43" s="956"/>
      <c r="Y43" s="956"/>
      <c r="Z43" s="956"/>
      <c r="AA43" s="956"/>
      <c r="AB43" s="956"/>
      <c r="AC43" s="956"/>
      <c r="AD43" s="956"/>
      <c r="AE43" s="956"/>
      <c r="AF43" s="956"/>
      <c r="AG43" s="956"/>
    </row>
  </sheetData>
  <mergeCells count="21">
    <mergeCell ref="B4:C4"/>
    <mergeCell ref="B1:F1"/>
    <mergeCell ref="N1:Q1"/>
    <mergeCell ref="B2:F2"/>
    <mergeCell ref="N2:Q2"/>
    <mergeCell ref="B3:C3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6">
    <tabColor rgb="FFFFFF00"/>
  </sheetPr>
  <dimension ref="A1:AG43"/>
  <sheetViews>
    <sheetView zoomScale="85" zoomScaleNormal="85" workbookViewId="0">
      <selection activeCell="F20" sqref="F20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59" t="s">
        <v>405</v>
      </c>
      <c r="C1" s="2087"/>
      <c r="D1" s="2087"/>
      <c r="E1" s="2087"/>
      <c r="F1" s="2087"/>
      <c r="J1" s="799" t="s">
        <v>171</v>
      </c>
      <c r="N1" s="2861" t="s">
        <v>116</v>
      </c>
      <c r="O1" s="2861"/>
      <c r="P1" s="2861"/>
      <c r="Q1" s="2861"/>
      <c r="R1" s="955"/>
      <c r="S1" s="955"/>
      <c r="T1" s="955"/>
      <c r="U1" s="955"/>
      <c r="V1" s="955"/>
      <c r="W1" s="955"/>
      <c r="X1" s="955"/>
      <c r="Y1" s="955"/>
      <c r="Z1" s="955"/>
      <c r="AA1" s="955"/>
      <c r="AB1" s="955"/>
      <c r="AC1" s="955"/>
      <c r="AD1" s="955"/>
      <c r="AE1" s="955"/>
      <c r="AF1" s="955"/>
      <c r="AG1" s="955"/>
    </row>
    <row r="2" spans="1:33" s="506" customFormat="1" ht="10.5" customHeight="1">
      <c r="B2" s="2860" t="s">
        <v>1</v>
      </c>
      <c r="C2" s="2094"/>
      <c r="D2" s="2094"/>
      <c r="E2" s="2094"/>
      <c r="F2" s="2094"/>
      <c r="N2" s="2860" t="s">
        <v>2</v>
      </c>
      <c r="O2" s="2863"/>
      <c r="P2" s="2863"/>
      <c r="Q2" s="2863"/>
      <c r="R2" s="955"/>
      <c r="S2" s="955"/>
      <c r="T2" s="955"/>
      <c r="U2" s="955"/>
      <c r="V2" s="955"/>
      <c r="W2" s="955"/>
      <c r="X2" s="955"/>
      <c r="Y2" s="955"/>
      <c r="Z2" s="955"/>
      <c r="AA2" s="955"/>
      <c r="AB2" s="955"/>
      <c r="AC2" s="955"/>
      <c r="AD2" s="955"/>
      <c r="AE2" s="955"/>
      <c r="AF2" s="955"/>
      <c r="AG2" s="955"/>
    </row>
    <row r="3" spans="1:33" s="506" customFormat="1" ht="13.5" customHeight="1">
      <c r="B3" s="2862" t="s">
        <v>117</v>
      </c>
      <c r="C3" s="2862"/>
      <c r="N3" s="2863" t="s">
        <v>641</v>
      </c>
      <c r="O3" s="2863"/>
      <c r="P3" s="2863"/>
      <c r="Q3" s="2863"/>
      <c r="R3" s="955"/>
      <c r="S3" s="955"/>
      <c r="T3" s="955"/>
      <c r="U3" s="955"/>
      <c r="V3" s="955"/>
      <c r="W3" s="955"/>
      <c r="X3" s="955"/>
      <c r="Y3" s="955"/>
      <c r="Z3" s="955"/>
      <c r="AA3" s="955"/>
      <c r="AB3" s="955"/>
      <c r="AC3" s="955"/>
      <c r="AD3" s="955"/>
      <c r="AE3" s="955"/>
      <c r="AF3" s="955"/>
      <c r="AG3" s="955"/>
    </row>
    <row r="4" spans="1:33" s="506" customFormat="1" ht="15" customHeight="1">
      <c r="B4" s="2849" t="s">
        <v>4</v>
      </c>
      <c r="C4" s="2087"/>
      <c r="D4" s="508"/>
      <c r="E4" s="955"/>
      <c r="F4" s="955"/>
      <c r="G4" s="955"/>
      <c r="H4" s="955"/>
      <c r="I4" s="912" t="s">
        <v>5</v>
      </c>
      <c r="J4" s="507"/>
      <c r="K4" s="507"/>
      <c r="L4" s="507"/>
      <c r="R4" s="955"/>
      <c r="S4" s="955"/>
      <c r="T4" s="955"/>
      <c r="U4" s="955"/>
      <c r="V4" s="955"/>
      <c r="W4" s="955"/>
      <c r="X4" s="955"/>
      <c r="Y4" s="955"/>
      <c r="Z4" s="955"/>
      <c r="AA4" s="955"/>
      <c r="AB4" s="955"/>
      <c r="AC4" s="955"/>
      <c r="AD4" s="955"/>
      <c r="AE4" s="955"/>
      <c r="AF4" s="955"/>
      <c r="AG4" s="955"/>
    </row>
    <row r="5" spans="1:33" s="506" customFormat="1" ht="9.75" customHeight="1">
      <c r="B5" s="2852" t="s">
        <v>7</v>
      </c>
      <c r="C5" s="2085"/>
      <c r="D5" s="507"/>
      <c r="E5" s="507"/>
      <c r="R5" s="955"/>
      <c r="S5" s="955"/>
      <c r="T5" s="955"/>
      <c r="U5" s="955"/>
      <c r="V5" s="955"/>
      <c r="W5" s="955"/>
      <c r="X5" s="955"/>
      <c r="Y5" s="955"/>
      <c r="Z5" s="955"/>
      <c r="AA5" s="955"/>
      <c r="AB5" s="955"/>
      <c r="AC5" s="955"/>
      <c r="AD5" s="955"/>
      <c r="AE5" s="955"/>
      <c r="AF5" s="955"/>
      <c r="AG5" s="955"/>
    </row>
    <row r="6" spans="1:33" s="506" customFormat="1" ht="12" customHeight="1">
      <c r="A6" s="2850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55"/>
      <c r="S6" s="955"/>
      <c r="T6" s="955"/>
      <c r="U6" s="955"/>
      <c r="V6" s="955"/>
      <c r="W6" s="955"/>
      <c r="X6" s="955"/>
      <c r="Y6" s="955"/>
      <c r="Z6" s="955"/>
      <c r="AA6" s="955"/>
      <c r="AB6" s="955"/>
      <c r="AC6" s="955"/>
      <c r="AD6" s="955"/>
      <c r="AE6" s="955"/>
      <c r="AF6" s="955"/>
      <c r="AG6" s="955"/>
    </row>
    <row r="7" spans="1:33" s="506" customFormat="1" ht="15.75">
      <c r="A7" s="2851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55"/>
      <c r="S7" s="955"/>
      <c r="T7" s="955"/>
      <c r="U7" s="955"/>
      <c r="V7" s="955"/>
      <c r="W7" s="955"/>
      <c r="X7" s="955"/>
      <c r="Y7" s="955"/>
      <c r="Z7" s="955"/>
      <c r="AA7" s="955"/>
      <c r="AB7" s="955"/>
      <c r="AC7" s="955"/>
      <c r="AD7" s="955"/>
      <c r="AE7" s="955"/>
      <c r="AF7" s="955"/>
      <c r="AG7" s="955"/>
    </row>
    <row r="8" spans="1:33" s="506" customFormat="1" ht="9" customHeight="1">
      <c r="A8" s="1269">
        <v>621</v>
      </c>
      <c r="B8" s="1255"/>
      <c r="R8" s="955"/>
      <c r="S8" s="955"/>
      <c r="T8" s="955"/>
      <c r="U8" s="955"/>
      <c r="V8" s="955"/>
      <c r="W8" s="955"/>
      <c r="X8" s="955"/>
      <c r="Y8" s="955"/>
      <c r="Z8" s="955"/>
      <c r="AA8" s="955"/>
      <c r="AB8" s="955"/>
      <c r="AC8" s="955"/>
      <c r="AD8" s="955"/>
      <c r="AE8" s="955"/>
      <c r="AF8" s="955"/>
      <c r="AG8" s="955"/>
    </row>
    <row r="9" spans="1:33" s="506" customFormat="1">
      <c r="A9" s="2853" t="s">
        <v>9</v>
      </c>
      <c r="B9" s="2856" t="s">
        <v>10</v>
      </c>
      <c r="C9" s="2857"/>
      <c r="D9" s="2857"/>
      <c r="E9" s="2857"/>
      <c r="F9" s="2857"/>
      <c r="G9" s="2857"/>
      <c r="H9" s="2857"/>
      <c r="I9" s="2858"/>
      <c r="J9" s="2856" t="s">
        <v>11</v>
      </c>
      <c r="K9" s="2857"/>
      <c r="L9" s="2857"/>
      <c r="M9" s="2857"/>
      <c r="N9" s="2857"/>
      <c r="O9" s="2857"/>
      <c r="P9" s="2857"/>
      <c r="Q9" s="2858"/>
      <c r="R9" s="955"/>
      <c r="S9" s="955"/>
      <c r="T9" s="955"/>
      <c r="U9" s="955"/>
      <c r="V9" s="955"/>
      <c r="W9" s="955"/>
      <c r="X9" s="955"/>
      <c r="Y9" s="955"/>
      <c r="Z9" s="955"/>
      <c r="AA9" s="955"/>
      <c r="AB9" s="955"/>
      <c r="AC9" s="955"/>
      <c r="AD9" s="955"/>
      <c r="AE9" s="955"/>
      <c r="AF9" s="955"/>
      <c r="AG9" s="955"/>
    </row>
    <row r="10" spans="1:33" s="506" customFormat="1">
      <c r="A10" s="2854"/>
      <c r="B10" s="2846" t="s">
        <v>411</v>
      </c>
      <c r="C10" s="2847"/>
      <c r="D10" s="2847"/>
      <c r="E10" s="2848"/>
      <c r="F10" s="2846" t="s">
        <v>640</v>
      </c>
      <c r="G10" s="2101"/>
      <c r="H10" s="2101"/>
      <c r="I10" s="2102"/>
      <c r="J10" s="2846" t="s">
        <v>411</v>
      </c>
      <c r="K10" s="2847"/>
      <c r="L10" s="2847"/>
      <c r="M10" s="2848"/>
      <c r="N10" s="2846" t="s">
        <v>640</v>
      </c>
      <c r="O10" s="2101"/>
      <c r="P10" s="2101"/>
      <c r="Q10" s="2102"/>
      <c r="R10" s="955"/>
      <c r="S10" s="955"/>
      <c r="T10" s="955"/>
      <c r="U10" s="955"/>
      <c r="V10" s="955"/>
      <c r="W10" s="955"/>
      <c r="X10" s="955"/>
      <c r="Y10" s="955"/>
      <c r="Z10" s="955"/>
      <c r="AA10" s="955"/>
      <c r="AB10" s="955"/>
      <c r="AC10" s="955"/>
      <c r="AD10" s="955"/>
      <c r="AE10" s="955"/>
      <c r="AF10" s="955"/>
      <c r="AG10" s="955"/>
    </row>
    <row r="11" spans="1:33" s="506" customFormat="1">
      <c r="A11" s="2854"/>
      <c r="B11" s="2846" t="s">
        <v>14</v>
      </c>
      <c r="C11" s="2847"/>
      <c r="E11" s="510"/>
      <c r="F11" s="2846" t="s">
        <v>14</v>
      </c>
      <c r="G11" s="2847"/>
      <c r="H11" s="509"/>
      <c r="I11" s="510"/>
      <c r="J11" s="2846" t="s">
        <v>14</v>
      </c>
      <c r="K11" s="2847"/>
      <c r="L11" s="509"/>
      <c r="M11" s="510"/>
      <c r="N11" s="2846" t="s">
        <v>14</v>
      </c>
      <c r="O11" s="2847"/>
      <c r="P11" s="509"/>
      <c r="Q11" s="510"/>
      <c r="R11" s="955"/>
      <c r="S11" s="955"/>
      <c r="T11" s="955"/>
      <c r="U11" s="955"/>
      <c r="V11" s="955"/>
      <c r="W11" s="955"/>
      <c r="X11" s="955"/>
      <c r="Y11" s="955"/>
      <c r="Z11" s="955"/>
      <c r="AA11" s="955"/>
      <c r="AB11" s="955"/>
      <c r="AC11" s="955"/>
      <c r="AD11" s="955"/>
      <c r="AE11" s="955"/>
      <c r="AF11" s="955"/>
      <c r="AG11" s="955"/>
    </row>
    <row r="12" spans="1:33" s="512" customFormat="1" ht="35.25" customHeight="1">
      <c r="A12" s="2855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2"/>
      <c r="C14" s="1656"/>
      <c r="D14" s="1656"/>
      <c r="E14" s="1657"/>
      <c r="F14" s="1658"/>
      <c r="G14" s="1656"/>
      <c r="H14" s="1656"/>
      <c r="I14" s="1968">
        <v>0</v>
      </c>
      <c r="J14" s="2038"/>
      <c r="K14" s="2039"/>
      <c r="L14" s="2039"/>
      <c r="M14" s="2040"/>
      <c r="N14" s="2041"/>
      <c r="O14" s="2042"/>
      <c r="P14" s="2042"/>
      <c r="Q14" s="1968">
        <v>0</v>
      </c>
    </row>
    <row r="15" spans="1:33" s="1362" customFormat="1" ht="15">
      <c r="A15" s="1359">
        <v>1</v>
      </c>
      <c r="B15" s="802"/>
      <c r="C15" s="1656"/>
      <c r="D15" s="1656"/>
      <c r="E15" s="1914"/>
      <c r="F15" s="1658"/>
      <c r="G15" s="1656"/>
      <c r="H15" s="1656"/>
      <c r="I15" s="1968">
        <v>0</v>
      </c>
      <c r="J15" s="2038"/>
      <c r="K15" s="2039"/>
      <c r="L15" s="2039"/>
      <c r="M15" s="1972"/>
      <c r="N15" s="2041"/>
      <c r="O15" s="2043"/>
      <c r="P15" s="2043"/>
      <c r="Q15" s="1968">
        <v>0</v>
      </c>
    </row>
    <row r="16" spans="1:33" s="512" customFormat="1" ht="15">
      <c r="A16" s="515">
        <v>2</v>
      </c>
      <c r="B16" s="802"/>
      <c r="C16" s="1656"/>
      <c r="D16" s="1656"/>
      <c r="E16" s="1914"/>
      <c r="F16" s="1658"/>
      <c r="G16" s="1656"/>
      <c r="H16" s="1656"/>
      <c r="I16" s="1968">
        <v>0</v>
      </c>
      <c r="J16" s="2038"/>
      <c r="K16" s="2039"/>
      <c r="L16" s="2039"/>
      <c r="M16" s="1972"/>
      <c r="N16" s="2041"/>
      <c r="O16" s="2042"/>
      <c r="P16" s="2042"/>
      <c r="Q16" s="1968">
        <v>0</v>
      </c>
    </row>
    <row r="17" spans="1:17" s="512" customFormat="1" ht="15">
      <c r="A17" s="515">
        <v>3</v>
      </c>
      <c r="B17" s="802"/>
      <c r="C17" s="1656"/>
      <c r="D17" s="1656"/>
      <c r="E17" s="1914"/>
      <c r="F17" s="1658"/>
      <c r="G17" s="1656"/>
      <c r="H17" s="1656"/>
      <c r="I17" s="1968">
        <v>0</v>
      </c>
      <c r="J17" s="2038"/>
      <c r="K17" s="2039"/>
      <c r="L17" s="2039"/>
      <c r="M17" s="1972"/>
      <c r="N17" s="2041"/>
      <c r="O17" s="2042"/>
      <c r="P17" s="2042"/>
      <c r="Q17" s="1968">
        <v>0</v>
      </c>
    </row>
    <row r="18" spans="1:17" s="512" customFormat="1" ht="15">
      <c r="A18" s="515">
        <v>4</v>
      </c>
      <c r="B18" s="802"/>
      <c r="C18" s="1656"/>
      <c r="D18" s="1656"/>
      <c r="E18" s="1914"/>
      <c r="F18" s="1658"/>
      <c r="G18" s="1656"/>
      <c r="H18" s="1656"/>
      <c r="I18" s="1968">
        <v>0</v>
      </c>
      <c r="J18" s="2038"/>
      <c r="K18" s="2039"/>
      <c r="L18" s="2039"/>
      <c r="M18" s="1972"/>
      <c r="N18" s="2041"/>
      <c r="O18" s="2042"/>
      <c r="P18" s="2042"/>
      <c r="Q18" s="1968">
        <v>0</v>
      </c>
    </row>
    <row r="19" spans="1:17" s="512" customFormat="1" ht="15">
      <c r="A19" s="515">
        <v>5</v>
      </c>
      <c r="B19" s="802"/>
      <c r="C19" s="1656"/>
      <c r="D19" s="1656"/>
      <c r="E19" s="1914"/>
      <c r="F19" s="1658"/>
      <c r="G19" s="1656"/>
      <c r="H19" s="1656"/>
      <c r="I19" s="1968">
        <v>0</v>
      </c>
      <c r="J19" s="2038"/>
      <c r="K19" s="2039"/>
      <c r="L19" s="2039"/>
      <c r="M19" s="1972"/>
      <c r="N19" s="2041"/>
      <c r="O19" s="2042"/>
      <c r="P19" s="2042"/>
      <c r="Q19" s="1968">
        <v>0</v>
      </c>
    </row>
    <row r="20" spans="1:17" s="512" customFormat="1" ht="15">
      <c r="A20" s="515">
        <v>6</v>
      </c>
      <c r="B20" s="802"/>
      <c r="C20" s="1656"/>
      <c r="D20" s="1656"/>
      <c r="E20" s="1914"/>
      <c r="F20" s="1658"/>
      <c r="G20" s="1656"/>
      <c r="H20" s="1656"/>
      <c r="I20" s="1968">
        <v>0</v>
      </c>
      <c r="J20" s="2038"/>
      <c r="K20" s="2039"/>
      <c r="L20" s="2039"/>
      <c r="M20" s="1972"/>
      <c r="N20" s="2041"/>
      <c r="O20" s="2042"/>
      <c r="P20" s="2042"/>
      <c r="Q20" s="1968">
        <v>0</v>
      </c>
    </row>
    <row r="21" spans="1:17" s="512" customFormat="1" ht="15">
      <c r="A21" s="515">
        <v>7</v>
      </c>
      <c r="B21" s="802"/>
      <c r="C21" s="1656"/>
      <c r="D21" s="1656"/>
      <c r="E21" s="1914"/>
      <c r="F21" s="1658"/>
      <c r="G21" s="1656"/>
      <c r="H21" s="1656"/>
      <c r="I21" s="1968">
        <v>0</v>
      </c>
      <c r="J21" s="2038"/>
      <c r="K21" s="2039"/>
      <c r="L21" s="2039"/>
      <c r="M21" s="1972"/>
      <c r="N21" s="2041"/>
      <c r="O21" s="2042"/>
      <c r="P21" s="2042"/>
      <c r="Q21" s="1968">
        <v>0</v>
      </c>
    </row>
    <row r="22" spans="1:17" s="512" customFormat="1" ht="15">
      <c r="A22" s="515">
        <v>8</v>
      </c>
      <c r="B22" s="802"/>
      <c r="C22" s="1656"/>
      <c r="D22" s="1656"/>
      <c r="E22" s="1914"/>
      <c r="F22" s="1658"/>
      <c r="G22" s="1656"/>
      <c r="H22" s="1656"/>
      <c r="I22" s="1968">
        <v>0</v>
      </c>
      <c r="J22" s="2038"/>
      <c r="K22" s="2039"/>
      <c r="L22" s="2039"/>
      <c r="M22" s="1972"/>
      <c r="N22" s="2041"/>
      <c r="O22" s="2042"/>
      <c r="P22" s="2042"/>
      <c r="Q22" s="1968">
        <v>0</v>
      </c>
    </row>
    <row r="23" spans="1:17" s="512" customFormat="1" ht="15">
      <c r="A23" s="515">
        <v>9</v>
      </c>
      <c r="B23" s="802"/>
      <c r="C23" s="1656"/>
      <c r="D23" s="1656"/>
      <c r="E23" s="1914"/>
      <c r="F23" s="1658"/>
      <c r="G23" s="1656"/>
      <c r="H23" s="1656"/>
      <c r="I23" s="1968">
        <v>0</v>
      </c>
      <c r="J23" s="2038"/>
      <c r="K23" s="2039"/>
      <c r="L23" s="2039"/>
      <c r="M23" s="1972"/>
      <c r="N23" s="2041"/>
      <c r="O23" s="2042"/>
      <c r="P23" s="2042"/>
      <c r="Q23" s="1968">
        <v>0</v>
      </c>
    </row>
    <row r="24" spans="1:17" s="512" customFormat="1" ht="15">
      <c r="A24" s="515">
        <v>10</v>
      </c>
      <c r="B24" s="802"/>
      <c r="C24" s="1656"/>
      <c r="D24" s="1656"/>
      <c r="E24" s="1914"/>
      <c r="F24" s="1658"/>
      <c r="G24" s="1656"/>
      <c r="H24" s="1656"/>
      <c r="I24" s="1968">
        <v>0</v>
      </c>
      <c r="J24" s="2038"/>
      <c r="K24" s="2039"/>
      <c r="L24" s="2039"/>
      <c r="M24" s="1972"/>
      <c r="N24" s="2041"/>
      <c r="O24" s="2042"/>
      <c r="P24" s="2042"/>
      <c r="Q24" s="1968">
        <v>0</v>
      </c>
    </row>
    <row r="25" spans="1:17" s="512" customFormat="1" ht="15">
      <c r="A25" s="515">
        <v>11</v>
      </c>
      <c r="B25" s="802"/>
      <c r="C25" s="1656"/>
      <c r="D25" s="1656"/>
      <c r="E25" s="1914"/>
      <c r="F25" s="1658"/>
      <c r="G25" s="1656"/>
      <c r="H25" s="1656"/>
      <c r="I25" s="1968">
        <v>0</v>
      </c>
      <c r="J25" s="2038"/>
      <c r="K25" s="2039"/>
      <c r="L25" s="2039"/>
      <c r="M25" s="1972"/>
      <c r="N25" s="2041"/>
      <c r="O25" s="2042"/>
      <c r="P25" s="2042"/>
      <c r="Q25" s="1968">
        <v>0</v>
      </c>
    </row>
    <row r="26" spans="1:17" s="512" customFormat="1" ht="15">
      <c r="A26" s="515">
        <v>12</v>
      </c>
      <c r="B26" s="802"/>
      <c r="C26" s="1656"/>
      <c r="D26" s="1656"/>
      <c r="E26" s="1914"/>
      <c r="F26" s="1658"/>
      <c r="G26" s="1656"/>
      <c r="H26" s="1656"/>
      <c r="I26" s="1968">
        <v>0</v>
      </c>
      <c r="J26" s="2038"/>
      <c r="K26" s="2039"/>
      <c r="L26" s="2039"/>
      <c r="M26" s="1972"/>
      <c r="N26" s="2041"/>
      <c r="O26" s="2042"/>
      <c r="P26" s="2042"/>
      <c r="Q26" s="1968">
        <v>0</v>
      </c>
    </row>
    <row r="27" spans="1:17" s="512" customFormat="1" ht="15">
      <c r="A27" s="515">
        <v>13</v>
      </c>
      <c r="B27" s="802"/>
      <c r="C27" s="1656"/>
      <c r="D27" s="1656"/>
      <c r="E27" s="1914"/>
      <c r="F27" s="1658"/>
      <c r="G27" s="1656"/>
      <c r="H27" s="1656"/>
      <c r="I27" s="1968">
        <v>0</v>
      </c>
      <c r="J27" s="2038"/>
      <c r="K27" s="2039"/>
      <c r="L27" s="2039"/>
      <c r="M27" s="1972"/>
      <c r="N27" s="2041"/>
      <c r="O27" s="2042"/>
      <c r="P27" s="2042"/>
      <c r="Q27" s="1968">
        <v>0</v>
      </c>
    </row>
    <row r="28" spans="1:17" s="512" customFormat="1" ht="15">
      <c r="A28" s="515">
        <v>14</v>
      </c>
      <c r="B28" s="802"/>
      <c r="C28" s="1656"/>
      <c r="D28" s="1656"/>
      <c r="E28" s="1914"/>
      <c r="F28" s="1658"/>
      <c r="G28" s="1656"/>
      <c r="H28" s="1656"/>
      <c r="I28" s="1968">
        <v>0</v>
      </c>
      <c r="J28" s="2038"/>
      <c r="K28" s="2039"/>
      <c r="L28" s="2039"/>
      <c r="M28" s="1972"/>
      <c r="N28" s="2041"/>
      <c r="O28" s="2042"/>
      <c r="P28" s="2042"/>
      <c r="Q28" s="1968">
        <v>0</v>
      </c>
    </row>
    <row r="29" spans="1:17" s="512" customFormat="1" ht="15">
      <c r="A29" s="515">
        <v>15</v>
      </c>
      <c r="B29" s="802"/>
      <c r="C29" s="1656"/>
      <c r="D29" s="1656"/>
      <c r="E29" s="1914"/>
      <c r="F29" s="1658"/>
      <c r="G29" s="1656"/>
      <c r="H29" s="1656"/>
      <c r="I29" s="1968">
        <v>0</v>
      </c>
      <c r="J29" s="2038"/>
      <c r="K29" s="2039"/>
      <c r="L29" s="2039"/>
      <c r="M29" s="1972"/>
      <c r="N29" s="2041"/>
      <c r="O29" s="2042"/>
      <c r="P29" s="2042"/>
      <c r="Q29" s="1968">
        <v>0</v>
      </c>
    </row>
    <row r="30" spans="1:17" s="512" customFormat="1" ht="15">
      <c r="A30" s="515">
        <v>16</v>
      </c>
      <c r="B30" s="802"/>
      <c r="C30" s="1656"/>
      <c r="D30" s="1656"/>
      <c r="E30" s="1914"/>
      <c r="F30" s="1658"/>
      <c r="G30" s="1656"/>
      <c r="H30" s="1656"/>
      <c r="I30" s="1968">
        <v>0</v>
      </c>
      <c r="J30" s="2038"/>
      <c r="K30" s="2039"/>
      <c r="L30" s="2039"/>
      <c r="M30" s="1972"/>
      <c r="N30" s="2041"/>
      <c r="O30" s="2042"/>
      <c r="P30" s="2042"/>
      <c r="Q30" s="1968">
        <v>0</v>
      </c>
    </row>
    <row r="31" spans="1:17" s="516" customFormat="1" ht="15">
      <c r="A31" s="515">
        <v>17</v>
      </c>
      <c r="B31" s="802"/>
      <c r="C31" s="1656"/>
      <c r="D31" s="1656"/>
      <c r="E31" s="1914"/>
      <c r="F31" s="1658"/>
      <c r="G31" s="1656"/>
      <c r="H31" s="1656"/>
      <c r="I31" s="1968">
        <v>0</v>
      </c>
      <c r="J31" s="2038"/>
      <c r="K31" s="2039"/>
      <c r="L31" s="2039"/>
      <c r="M31" s="1972"/>
      <c r="N31" s="2041"/>
      <c r="O31" s="2042"/>
      <c r="P31" s="2042"/>
      <c r="Q31" s="1968">
        <v>0</v>
      </c>
    </row>
    <row r="32" spans="1:17" s="516" customFormat="1" ht="15">
      <c r="A32" s="515">
        <v>18</v>
      </c>
      <c r="B32" s="802"/>
      <c r="C32" s="1656"/>
      <c r="D32" s="1656"/>
      <c r="E32" s="1914"/>
      <c r="F32" s="1658"/>
      <c r="G32" s="1656"/>
      <c r="H32" s="1656"/>
      <c r="I32" s="1968">
        <v>0</v>
      </c>
      <c r="J32" s="2038"/>
      <c r="K32" s="2039"/>
      <c r="L32" s="2039"/>
      <c r="M32" s="1972"/>
      <c r="N32" s="2041"/>
      <c r="O32" s="2042"/>
      <c r="P32" s="2042"/>
      <c r="Q32" s="1968">
        <v>0</v>
      </c>
    </row>
    <row r="33" spans="1:33" s="516" customFormat="1" ht="15">
      <c r="A33" s="515">
        <v>19</v>
      </c>
      <c r="B33" s="802"/>
      <c r="C33" s="1656"/>
      <c r="D33" s="1656"/>
      <c r="E33" s="1914"/>
      <c r="F33" s="1658"/>
      <c r="G33" s="1656"/>
      <c r="H33" s="1656"/>
      <c r="I33" s="1968">
        <v>0</v>
      </c>
      <c r="J33" s="2038"/>
      <c r="K33" s="2039"/>
      <c r="L33" s="2039"/>
      <c r="M33" s="1972"/>
      <c r="N33" s="2041"/>
      <c r="O33" s="2042"/>
      <c r="P33" s="2042"/>
      <c r="Q33" s="1968">
        <v>0</v>
      </c>
    </row>
    <row r="34" spans="1:33" s="516" customFormat="1" ht="15">
      <c r="A34" s="515">
        <v>20</v>
      </c>
      <c r="B34" s="802"/>
      <c r="C34" s="1656"/>
      <c r="D34" s="1656"/>
      <c r="E34" s="1914"/>
      <c r="F34" s="1658"/>
      <c r="G34" s="1656"/>
      <c r="H34" s="1656"/>
      <c r="I34" s="1968">
        <v>0</v>
      </c>
      <c r="J34" s="2038"/>
      <c r="K34" s="2039"/>
      <c r="L34" s="2039"/>
      <c r="M34" s="1972"/>
      <c r="N34" s="2041"/>
      <c r="O34" s="2042"/>
      <c r="P34" s="2042"/>
      <c r="Q34" s="1968">
        <v>0</v>
      </c>
    </row>
    <row r="35" spans="1:33" s="516" customFormat="1" ht="15">
      <c r="A35" s="515">
        <v>21</v>
      </c>
      <c r="B35" s="802"/>
      <c r="C35" s="1656"/>
      <c r="D35" s="1656"/>
      <c r="E35" s="1914"/>
      <c r="F35" s="1658"/>
      <c r="G35" s="1656"/>
      <c r="H35" s="1656"/>
      <c r="I35" s="1968">
        <v>0</v>
      </c>
      <c r="J35" s="2038"/>
      <c r="K35" s="2039"/>
      <c r="L35" s="2039"/>
      <c r="M35" s="1972"/>
      <c r="N35" s="2041"/>
      <c r="O35" s="2042"/>
      <c r="P35" s="2042"/>
      <c r="Q35" s="1968">
        <v>0</v>
      </c>
    </row>
    <row r="36" spans="1:33" s="516" customFormat="1" ht="15">
      <c r="A36" s="515">
        <v>22</v>
      </c>
      <c r="B36" s="802"/>
      <c r="C36" s="1656"/>
      <c r="D36" s="1656"/>
      <c r="E36" s="1914"/>
      <c r="F36" s="1658"/>
      <c r="G36" s="1656"/>
      <c r="H36" s="1656"/>
      <c r="I36" s="1968">
        <v>0</v>
      </c>
      <c r="J36" s="2038"/>
      <c r="K36" s="2039"/>
      <c r="L36" s="2039"/>
      <c r="M36" s="1972"/>
      <c r="N36" s="2041"/>
      <c r="O36" s="2042"/>
      <c r="P36" s="2042"/>
      <c r="Q36" s="1968">
        <v>0</v>
      </c>
    </row>
    <row r="37" spans="1:33" s="516" customFormat="1" ht="15">
      <c r="A37" s="515">
        <v>23</v>
      </c>
      <c r="B37" s="802"/>
      <c r="C37" s="1656"/>
      <c r="D37" s="1656"/>
      <c r="E37" s="1914"/>
      <c r="F37" s="1658"/>
      <c r="G37" s="1656"/>
      <c r="H37" s="1656"/>
      <c r="I37" s="1968">
        <v>0</v>
      </c>
      <c r="J37" s="2038"/>
      <c r="K37" s="2039"/>
      <c r="L37" s="2039"/>
      <c r="M37" s="1972"/>
      <c r="N37" s="2041"/>
      <c r="O37" s="2042"/>
      <c r="P37" s="2042"/>
      <c r="Q37" s="1968">
        <v>0</v>
      </c>
    </row>
    <row r="38" spans="1:33" s="516" customFormat="1" ht="15">
      <c r="A38" s="515" t="s">
        <v>19</v>
      </c>
      <c r="B38" s="796"/>
      <c r="C38" s="1656"/>
      <c r="D38" s="1656"/>
      <c r="E38" s="1659">
        <f>SUM(E14:E37)</f>
        <v>0</v>
      </c>
      <c r="F38" s="1656"/>
      <c r="G38" s="1656"/>
      <c r="H38" s="1656"/>
      <c r="I38" s="2035">
        <f>SUM(I14:I37)</f>
        <v>0</v>
      </c>
      <c r="J38" s="2036"/>
      <c r="K38" s="2036"/>
      <c r="L38" s="2036"/>
      <c r="M38" s="2035">
        <f>SUM(M14:M37)</f>
        <v>0</v>
      </c>
      <c r="N38" s="2036"/>
      <c r="O38" s="2037"/>
      <c r="P38" s="2037"/>
      <c r="Q38" s="1300">
        <f>SUM(Q14:Q37)</f>
        <v>0</v>
      </c>
    </row>
    <row r="39" spans="1:33" s="506" customFormat="1" ht="12.75" customHeight="1">
      <c r="A39" s="506" t="s">
        <v>20</v>
      </c>
      <c r="R39" s="955"/>
      <c r="S39" s="955"/>
      <c r="T39" s="955"/>
      <c r="U39" s="955"/>
      <c r="V39" s="955"/>
      <c r="W39" s="955"/>
      <c r="X39" s="955"/>
      <c r="Y39" s="955"/>
      <c r="Z39" s="955"/>
      <c r="AA39" s="955"/>
      <c r="AB39" s="955"/>
      <c r="AC39" s="955"/>
      <c r="AD39" s="955"/>
      <c r="AE39" s="955"/>
      <c r="AF39" s="955"/>
      <c r="AG39" s="955"/>
    </row>
    <row r="40" spans="1:33" s="506" customFormat="1" ht="12.75" customHeight="1">
      <c r="A40" s="506" t="s">
        <v>21</v>
      </c>
      <c r="R40" s="955"/>
      <c r="S40" s="955"/>
      <c r="T40" s="955"/>
      <c r="U40" s="955"/>
      <c r="V40" s="955"/>
      <c r="W40" s="955"/>
      <c r="X40" s="955"/>
      <c r="Y40" s="955"/>
      <c r="Z40" s="955"/>
      <c r="AA40" s="955"/>
      <c r="AB40" s="955"/>
      <c r="AC40" s="955"/>
      <c r="AD40" s="955"/>
      <c r="AE40" s="955"/>
      <c r="AF40" s="955"/>
      <c r="AG40" s="955"/>
    </row>
    <row r="41" spans="1:33">
      <c r="A41" s="506" t="s">
        <v>563</v>
      </c>
      <c r="K41" s="506"/>
      <c r="L41" s="506"/>
      <c r="M41" s="506"/>
      <c r="N41" s="506"/>
      <c r="O41" s="506"/>
      <c r="P41" s="506"/>
      <c r="Q41" s="506"/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>
      <c r="A42" s="506" t="s">
        <v>23</v>
      </c>
      <c r="R42" s="956"/>
      <c r="S42" s="956"/>
      <c r="T42" s="956"/>
      <c r="U42" s="956"/>
      <c r="V42" s="956"/>
      <c r="W42" s="956"/>
      <c r="X42" s="956"/>
      <c r="Y42" s="956"/>
      <c r="Z42" s="956"/>
      <c r="AA42" s="956"/>
      <c r="AB42" s="956"/>
      <c r="AC42" s="956"/>
      <c r="AD42" s="956"/>
      <c r="AE42" s="956"/>
      <c r="AF42" s="956"/>
      <c r="AG42" s="956"/>
    </row>
    <row r="43" spans="1:33">
      <c r="R43" s="956"/>
      <c r="S43" s="956"/>
      <c r="T43" s="956"/>
      <c r="U43" s="956"/>
      <c r="V43" s="956"/>
      <c r="W43" s="956"/>
      <c r="X43" s="956"/>
      <c r="Y43" s="956"/>
      <c r="Z43" s="956"/>
      <c r="AA43" s="956"/>
      <c r="AB43" s="956"/>
      <c r="AC43" s="956"/>
      <c r="AD43" s="956"/>
      <c r="AE43" s="956"/>
      <c r="AF43" s="956"/>
      <c r="AG43" s="956"/>
    </row>
  </sheetData>
  <mergeCells count="21">
    <mergeCell ref="B4:C4"/>
    <mergeCell ref="B1:F1"/>
    <mergeCell ref="N1:Q1"/>
    <mergeCell ref="B2:F2"/>
    <mergeCell ref="N2:Q2"/>
    <mergeCell ref="B3:C3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G43"/>
  <sheetViews>
    <sheetView zoomScale="85" zoomScaleNormal="85" workbookViewId="0">
      <selection activeCell="B10" sqref="B10:E10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59" t="s">
        <v>405</v>
      </c>
      <c r="C1" s="2087"/>
      <c r="D1" s="2087"/>
      <c r="E1" s="2087"/>
      <c r="F1" s="2087"/>
      <c r="J1" s="799" t="s">
        <v>171</v>
      </c>
      <c r="N1" s="2861" t="s">
        <v>116</v>
      </c>
      <c r="O1" s="2861"/>
      <c r="P1" s="2861"/>
      <c r="Q1" s="2861"/>
      <c r="R1" s="955"/>
      <c r="S1" s="955"/>
      <c r="T1" s="955"/>
      <c r="U1" s="955"/>
      <c r="V1" s="955"/>
      <c r="W1" s="955"/>
      <c r="X1" s="955"/>
      <c r="Y1" s="955"/>
      <c r="Z1" s="955"/>
      <c r="AA1" s="955"/>
      <c r="AB1" s="955"/>
      <c r="AC1" s="955"/>
      <c r="AD1" s="955"/>
      <c r="AE1" s="955"/>
      <c r="AF1" s="955"/>
      <c r="AG1" s="955"/>
    </row>
    <row r="2" spans="1:33" s="506" customFormat="1" ht="10.5" customHeight="1">
      <c r="B2" s="2860" t="s">
        <v>1</v>
      </c>
      <c r="C2" s="2094"/>
      <c r="D2" s="2094"/>
      <c r="E2" s="2094"/>
      <c r="F2" s="2094"/>
      <c r="N2" s="2860" t="s">
        <v>2</v>
      </c>
      <c r="O2" s="2863"/>
      <c r="P2" s="2863"/>
      <c r="Q2" s="2863"/>
      <c r="R2" s="955"/>
      <c r="S2" s="955"/>
      <c r="T2" s="955"/>
      <c r="U2" s="955"/>
      <c r="V2" s="955"/>
      <c r="W2" s="955"/>
      <c r="X2" s="955"/>
      <c r="Y2" s="955"/>
      <c r="Z2" s="955"/>
      <c r="AA2" s="955"/>
      <c r="AB2" s="955"/>
      <c r="AC2" s="955"/>
      <c r="AD2" s="955"/>
      <c r="AE2" s="955"/>
      <c r="AF2" s="955"/>
      <c r="AG2" s="955"/>
    </row>
    <row r="3" spans="1:33" s="506" customFormat="1" ht="13.5" customHeight="1">
      <c r="B3" s="2862" t="s">
        <v>117</v>
      </c>
      <c r="C3" s="2862"/>
      <c r="N3" s="2863" t="s">
        <v>621</v>
      </c>
      <c r="O3" s="2863"/>
      <c r="P3" s="2863"/>
      <c r="Q3" s="2863"/>
      <c r="R3" s="955"/>
      <c r="S3" s="955"/>
      <c r="T3" s="955"/>
      <c r="U3" s="955"/>
      <c r="V3" s="955"/>
      <c r="W3" s="955"/>
      <c r="X3" s="955"/>
      <c r="Y3" s="955"/>
      <c r="Z3" s="955"/>
      <c r="AA3" s="955"/>
      <c r="AB3" s="955"/>
      <c r="AC3" s="955"/>
      <c r="AD3" s="955"/>
      <c r="AE3" s="955"/>
      <c r="AF3" s="955"/>
      <c r="AG3" s="955"/>
    </row>
    <row r="4" spans="1:33" s="506" customFormat="1" ht="15" customHeight="1">
      <c r="B4" s="2849" t="s">
        <v>4</v>
      </c>
      <c r="C4" s="2087"/>
      <c r="D4" s="508"/>
      <c r="E4" s="955"/>
      <c r="F4" s="955"/>
      <c r="G4" s="955"/>
      <c r="H4" s="955"/>
      <c r="I4" s="912" t="s">
        <v>5</v>
      </c>
      <c r="J4" s="1861"/>
      <c r="K4" s="1861"/>
      <c r="L4" s="1861"/>
      <c r="R4" s="955"/>
      <c r="S4" s="955"/>
      <c r="T4" s="955"/>
      <c r="U4" s="955"/>
      <c r="V4" s="955"/>
      <c r="W4" s="955"/>
      <c r="X4" s="955"/>
      <c r="Y4" s="955"/>
      <c r="Z4" s="955"/>
      <c r="AA4" s="955"/>
      <c r="AB4" s="955"/>
      <c r="AC4" s="955"/>
      <c r="AD4" s="955"/>
      <c r="AE4" s="955"/>
      <c r="AF4" s="955"/>
      <c r="AG4" s="955"/>
    </row>
    <row r="5" spans="1:33" s="506" customFormat="1" ht="9.75" customHeight="1">
      <c r="B5" s="2852" t="s">
        <v>7</v>
      </c>
      <c r="C5" s="2085"/>
      <c r="D5" s="1861"/>
      <c r="E5" s="1861"/>
      <c r="R5" s="955"/>
      <c r="S5" s="955"/>
      <c r="T5" s="955"/>
      <c r="U5" s="955"/>
      <c r="V5" s="955"/>
      <c r="W5" s="955"/>
      <c r="X5" s="955"/>
      <c r="Y5" s="955"/>
      <c r="Z5" s="955"/>
      <c r="AA5" s="955"/>
      <c r="AB5" s="955"/>
      <c r="AC5" s="955"/>
      <c r="AD5" s="955"/>
      <c r="AE5" s="955"/>
      <c r="AF5" s="955"/>
      <c r="AG5" s="955"/>
    </row>
    <row r="6" spans="1:33" s="506" customFormat="1" ht="12" customHeight="1">
      <c r="A6" s="2850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55"/>
      <c r="S6" s="955"/>
      <c r="T6" s="955"/>
      <c r="U6" s="955"/>
      <c r="V6" s="955"/>
      <c r="W6" s="955"/>
      <c r="X6" s="955"/>
      <c r="Y6" s="955"/>
      <c r="Z6" s="955"/>
      <c r="AA6" s="955"/>
      <c r="AB6" s="955"/>
      <c r="AC6" s="955"/>
      <c r="AD6" s="955"/>
      <c r="AE6" s="955"/>
      <c r="AF6" s="955"/>
      <c r="AG6" s="955"/>
    </row>
    <row r="7" spans="1:33" s="506" customFormat="1" ht="15.75">
      <c r="A7" s="2851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55"/>
      <c r="S7" s="955"/>
      <c r="T7" s="955"/>
      <c r="U7" s="955"/>
      <c r="V7" s="955"/>
      <c r="W7" s="955"/>
      <c r="X7" s="955"/>
      <c r="Y7" s="955"/>
      <c r="Z7" s="955"/>
      <c r="AA7" s="955"/>
      <c r="AB7" s="955"/>
      <c r="AC7" s="955"/>
      <c r="AD7" s="955"/>
      <c r="AE7" s="955"/>
      <c r="AF7" s="955"/>
      <c r="AG7" s="955"/>
    </row>
    <row r="8" spans="1:33" s="506" customFormat="1" ht="9" customHeight="1">
      <c r="A8" s="1269">
        <v>621</v>
      </c>
      <c r="B8" s="1255"/>
      <c r="R8" s="955"/>
      <c r="S8" s="955"/>
      <c r="T8" s="955"/>
      <c r="U8" s="955"/>
      <c r="V8" s="955"/>
      <c r="W8" s="955"/>
      <c r="X8" s="955"/>
      <c r="Y8" s="955"/>
      <c r="Z8" s="955"/>
      <c r="AA8" s="955"/>
      <c r="AB8" s="955"/>
      <c r="AC8" s="955"/>
      <c r="AD8" s="955"/>
      <c r="AE8" s="955"/>
      <c r="AF8" s="955"/>
      <c r="AG8" s="955"/>
    </row>
    <row r="9" spans="1:33" s="506" customFormat="1">
      <c r="A9" s="2853" t="s">
        <v>9</v>
      </c>
      <c r="B9" s="2856" t="s">
        <v>10</v>
      </c>
      <c r="C9" s="2857"/>
      <c r="D9" s="2857"/>
      <c r="E9" s="2857"/>
      <c r="F9" s="2857"/>
      <c r="G9" s="2857"/>
      <c r="H9" s="2857"/>
      <c r="I9" s="2858"/>
      <c r="J9" s="2856" t="s">
        <v>11</v>
      </c>
      <c r="K9" s="2857"/>
      <c r="L9" s="2857"/>
      <c r="M9" s="2857"/>
      <c r="N9" s="2857"/>
      <c r="O9" s="2857"/>
      <c r="P9" s="2857"/>
      <c r="Q9" s="2858"/>
      <c r="R9" s="955"/>
      <c r="S9" s="955"/>
      <c r="T9" s="955"/>
      <c r="U9" s="955"/>
      <c r="V9" s="955"/>
      <c r="W9" s="955"/>
      <c r="X9" s="955"/>
      <c r="Y9" s="955"/>
      <c r="Z9" s="955"/>
      <c r="AA9" s="955"/>
      <c r="AB9" s="955"/>
      <c r="AC9" s="955"/>
      <c r="AD9" s="955"/>
      <c r="AE9" s="955"/>
      <c r="AF9" s="955"/>
      <c r="AG9" s="955"/>
    </row>
    <row r="10" spans="1:33" s="506" customFormat="1">
      <c r="A10" s="2854"/>
      <c r="B10" s="2776" t="s">
        <v>417</v>
      </c>
      <c r="C10" s="2777"/>
      <c r="D10" s="2777"/>
      <c r="E10" s="2778"/>
      <c r="F10" s="2846"/>
      <c r="G10" s="2101"/>
      <c r="H10" s="2101"/>
      <c r="I10" s="2102"/>
      <c r="J10" s="2776" t="s">
        <v>417</v>
      </c>
      <c r="K10" s="2777"/>
      <c r="L10" s="2777"/>
      <c r="M10" s="2778"/>
      <c r="N10" s="2846"/>
      <c r="O10" s="2101"/>
      <c r="P10" s="2101"/>
      <c r="Q10" s="2102"/>
      <c r="R10" s="955"/>
      <c r="S10" s="955"/>
      <c r="T10" s="955"/>
      <c r="U10" s="955"/>
      <c r="V10" s="955"/>
      <c r="W10" s="955"/>
      <c r="X10" s="955"/>
      <c r="Y10" s="955"/>
      <c r="Z10" s="955"/>
      <c r="AA10" s="955"/>
      <c r="AB10" s="955"/>
      <c r="AC10" s="955"/>
      <c r="AD10" s="955"/>
      <c r="AE10" s="955"/>
      <c r="AF10" s="955"/>
      <c r="AG10" s="955"/>
    </row>
    <row r="11" spans="1:33" s="506" customFormat="1">
      <c r="A11" s="2854"/>
      <c r="B11" s="2846" t="s">
        <v>14</v>
      </c>
      <c r="C11" s="2847"/>
      <c r="E11" s="1860"/>
      <c r="F11" s="2846" t="s">
        <v>14</v>
      </c>
      <c r="G11" s="2847"/>
      <c r="H11" s="1859"/>
      <c r="I11" s="1860"/>
      <c r="J11" s="2846" t="s">
        <v>14</v>
      </c>
      <c r="K11" s="2847"/>
      <c r="L11" s="1859"/>
      <c r="M11" s="1860"/>
      <c r="N11" s="2846" t="s">
        <v>14</v>
      </c>
      <c r="O11" s="2847"/>
      <c r="P11" s="1859"/>
      <c r="Q11" s="1860"/>
      <c r="R11" s="955"/>
      <c r="S11" s="955"/>
      <c r="T11" s="955"/>
      <c r="U11" s="955"/>
      <c r="V11" s="955"/>
      <c r="W11" s="955"/>
      <c r="X11" s="955"/>
      <c r="Y11" s="955"/>
      <c r="Z11" s="955"/>
      <c r="AA11" s="955"/>
      <c r="AB11" s="955"/>
      <c r="AC11" s="955"/>
      <c r="AD11" s="955"/>
      <c r="AE11" s="955"/>
      <c r="AF11" s="955"/>
      <c r="AG11" s="955"/>
    </row>
    <row r="12" spans="1:33" s="512" customFormat="1" ht="35.25" customHeight="1">
      <c r="A12" s="2855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2"/>
      <c r="C14" s="1656"/>
      <c r="D14" s="1656"/>
      <c r="E14" s="1657"/>
      <c r="F14" s="1658"/>
      <c r="G14" s="1656"/>
      <c r="H14" s="1656"/>
      <c r="I14" s="1657"/>
      <c r="J14" s="1654"/>
      <c r="K14" s="1656"/>
      <c r="L14" s="1656"/>
      <c r="M14" s="1657"/>
      <c r="N14" s="1658"/>
      <c r="O14" s="796"/>
      <c r="P14" s="796"/>
      <c r="Q14" s="1299"/>
    </row>
    <row r="15" spans="1:33" s="1362" customFormat="1" ht="15">
      <c r="A15" s="1359">
        <v>1</v>
      </c>
      <c r="B15" s="802"/>
      <c r="C15" s="1656"/>
      <c r="D15" s="1656"/>
      <c r="E15" s="1784"/>
      <c r="F15" s="1658"/>
      <c r="G15" s="1656"/>
      <c r="H15" s="1656"/>
      <c r="I15" s="1570"/>
      <c r="J15" s="1654"/>
      <c r="K15" s="1656"/>
      <c r="L15" s="1656"/>
      <c r="M15" s="1784"/>
      <c r="N15" s="1658"/>
      <c r="O15" s="1360"/>
      <c r="P15" s="1361"/>
      <c r="Q15" s="1315"/>
    </row>
    <row r="16" spans="1:33" s="512" customFormat="1" ht="15">
      <c r="A16" s="515">
        <v>2</v>
      </c>
      <c r="B16" s="802"/>
      <c r="C16" s="1656"/>
      <c r="D16" s="1656"/>
      <c r="E16" s="1784"/>
      <c r="F16" s="1658"/>
      <c r="G16" s="1656"/>
      <c r="H16" s="1656"/>
      <c r="I16" s="1570"/>
      <c r="J16" s="1654"/>
      <c r="K16" s="1656"/>
      <c r="L16" s="1656"/>
      <c r="M16" s="1784"/>
      <c r="N16" s="1658"/>
      <c r="O16" s="796"/>
      <c r="P16" s="1298"/>
      <c r="Q16" s="1315"/>
    </row>
    <row r="17" spans="1:17" s="512" customFormat="1" ht="15">
      <c r="A17" s="515">
        <v>3</v>
      </c>
      <c r="B17" s="802"/>
      <c r="C17" s="1656"/>
      <c r="D17" s="1656"/>
      <c r="E17" s="1784"/>
      <c r="F17" s="1658"/>
      <c r="G17" s="1656"/>
      <c r="H17" s="1656"/>
      <c r="I17" s="1570"/>
      <c r="J17" s="1654"/>
      <c r="K17" s="1656"/>
      <c r="L17" s="1656"/>
      <c r="M17" s="1784"/>
      <c r="N17" s="1658"/>
      <c r="O17" s="796"/>
      <c r="P17" s="1298"/>
      <c r="Q17" s="1315"/>
    </row>
    <row r="18" spans="1:17" s="512" customFormat="1" ht="15">
      <c r="A18" s="515">
        <v>4</v>
      </c>
      <c r="B18" s="802"/>
      <c r="C18" s="1656"/>
      <c r="D18" s="1656"/>
      <c r="E18" s="1784"/>
      <c r="F18" s="1658"/>
      <c r="G18" s="1656"/>
      <c r="H18" s="1656"/>
      <c r="I18" s="1570"/>
      <c r="J18" s="1654"/>
      <c r="K18" s="1656"/>
      <c r="L18" s="1656"/>
      <c r="M18" s="1784"/>
      <c r="N18" s="1658"/>
      <c r="O18" s="796"/>
      <c r="P18" s="1298"/>
      <c r="Q18" s="1315"/>
    </row>
    <row r="19" spans="1:17" s="512" customFormat="1" ht="15">
      <c r="A19" s="515">
        <v>5</v>
      </c>
      <c r="B19" s="802"/>
      <c r="C19" s="1656"/>
      <c r="D19" s="1656"/>
      <c r="E19" s="1784"/>
      <c r="F19" s="1658"/>
      <c r="G19" s="1656"/>
      <c r="H19" s="1656"/>
      <c r="I19" s="1570"/>
      <c r="J19" s="1654"/>
      <c r="K19" s="1656"/>
      <c r="L19" s="1656"/>
      <c r="M19" s="1784"/>
      <c r="N19" s="1658"/>
      <c r="O19" s="796"/>
      <c r="P19" s="1298"/>
      <c r="Q19" s="1315"/>
    </row>
    <row r="20" spans="1:17" s="512" customFormat="1" ht="15">
      <c r="A20" s="515">
        <v>6</v>
      </c>
      <c r="B20" s="802"/>
      <c r="C20" s="1656"/>
      <c r="D20" s="1656"/>
      <c r="E20" s="1784"/>
      <c r="F20" s="1658"/>
      <c r="G20" s="1656"/>
      <c r="H20" s="1656"/>
      <c r="I20" s="1570"/>
      <c r="J20" s="1654"/>
      <c r="K20" s="1656"/>
      <c r="L20" s="1656"/>
      <c r="M20" s="1784"/>
      <c r="N20" s="1658"/>
      <c r="O20" s="796"/>
      <c r="P20" s="1298"/>
      <c r="Q20" s="1315"/>
    </row>
    <row r="21" spans="1:17" s="512" customFormat="1" ht="15">
      <c r="A21" s="515">
        <v>7</v>
      </c>
      <c r="B21" s="802"/>
      <c r="C21" s="1656"/>
      <c r="D21" s="1656"/>
      <c r="E21" s="1784"/>
      <c r="F21" s="1658"/>
      <c r="G21" s="1656"/>
      <c r="H21" s="1656"/>
      <c r="I21" s="1570"/>
      <c r="J21" s="1654"/>
      <c r="K21" s="1656"/>
      <c r="L21" s="1656"/>
      <c r="M21" s="1784"/>
      <c r="N21" s="1658"/>
      <c r="O21" s="796"/>
      <c r="P21" s="1298"/>
      <c r="Q21" s="1315"/>
    </row>
    <row r="22" spans="1:17" s="512" customFormat="1" ht="15">
      <c r="A22" s="515">
        <v>8</v>
      </c>
      <c r="B22" s="802"/>
      <c r="C22" s="1656"/>
      <c r="D22" s="1656"/>
      <c r="E22" s="1784"/>
      <c r="F22" s="1658"/>
      <c r="G22" s="1656"/>
      <c r="H22" s="1656"/>
      <c r="I22" s="1570"/>
      <c r="J22" s="1654"/>
      <c r="K22" s="1656"/>
      <c r="L22" s="1656"/>
      <c r="M22" s="1784"/>
      <c r="N22" s="1658"/>
      <c r="O22" s="796"/>
      <c r="P22" s="1298"/>
      <c r="Q22" s="1315"/>
    </row>
    <row r="23" spans="1:17" s="512" customFormat="1" ht="15">
      <c r="A23" s="515">
        <v>9</v>
      </c>
      <c r="B23" s="802"/>
      <c r="C23" s="1656"/>
      <c r="D23" s="1656"/>
      <c r="E23" s="1784"/>
      <c r="F23" s="1658"/>
      <c r="G23" s="1656"/>
      <c r="H23" s="1656"/>
      <c r="I23" s="1570"/>
      <c r="J23" s="1654"/>
      <c r="K23" s="1656"/>
      <c r="L23" s="1656"/>
      <c r="M23" s="1784"/>
      <c r="N23" s="1658"/>
      <c r="O23" s="796"/>
      <c r="P23" s="1298"/>
      <c r="Q23" s="1315"/>
    </row>
    <row r="24" spans="1:17" s="512" customFormat="1" ht="15">
      <c r="A24" s="515">
        <v>10</v>
      </c>
      <c r="B24" s="802"/>
      <c r="C24" s="1656"/>
      <c r="D24" s="1656"/>
      <c r="E24" s="1784"/>
      <c r="F24" s="1658"/>
      <c r="G24" s="1656"/>
      <c r="H24" s="1656"/>
      <c r="I24" s="1570"/>
      <c r="J24" s="1654"/>
      <c r="K24" s="1656"/>
      <c r="L24" s="1656"/>
      <c r="M24" s="1784"/>
      <c r="N24" s="1658"/>
      <c r="O24" s="796"/>
      <c r="P24" s="1298"/>
      <c r="Q24" s="1315"/>
    </row>
    <row r="25" spans="1:17" s="512" customFormat="1" ht="15">
      <c r="A25" s="515">
        <v>11</v>
      </c>
      <c r="B25" s="802"/>
      <c r="C25" s="1656"/>
      <c r="D25" s="1656"/>
      <c r="E25" s="1784"/>
      <c r="F25" s="1658"/>
      <c r="G25" s="1656"/>
      <c r="H25" s="1656"/>
      <c r="I25" s="1570"/>
      <c r="J25" s="1654"/>
      <c r="K25" s="1656"/>
      <c r="L25" s="1656"/>
      <c r="M25" s="1784"/>
      <c r="N25" s="1658"/>
      <c r="O25" s="796"/>
      <c r="P25" s="1298"/>
      <c r="Q25" s="1315"/>
    </row>
    <row r="26" spans="1:17" s="512" customFormat="1" ht="15">
      <c r="A26" s="515">
        <v>12</v>
      </c>
      <c r="B26" s="802"/>
      <c r="C26" s="1656"/>
      <c r="D26" s="1656"/>
      <c r="E26" s="1784"/>
      <c r="F26" s="1658"/>
      <c r="G26" s="1656"/>
      <c r="H26" s="1656"/>
      <c r="I26" s="1570"/>
      <c r="J26" s="1654"/>
      <c r="K26" s="1656"/>
      <c r="L26" s="1656"/>
      <c r="M26" s="1784"/>
      <c r="N26" s="1658"/>
      <c r="O26" s="796"/>
      <c r="P26" s="1298"/>
      <c r="Q26" s="1315"/>
    </row>
    <row r="27" spans="1:17" s="512" customFormat="1" ht="15">
      <c r="A27" s="515">
        <v>13</v>
      </c>
      <c r="B27" s="802"/>
      <c r="C27" s="1656"/>
      <c r="D27" s="1656"/>
      <c r="E27" s="1784"/>
      <c r="F27" s="1658"/>
      <c r="G27" s="1656"/>
      <c r="H27" s="1656"/>
      <c r="I27" s="1570"/>
      <c r="J27" s="1654"/>
      <c r="K27" s="1656"/>
      <c r="L27" s="1656"/>
      <c r="M27" s="1784"/>
      <c r="N27" s="1658"/>
      <c r="O27" s="796"/>
      <c r="P27" s="1298"/>
      <c r="Q27" s="1315"/>
    </row>
    <row r="28" spans="1:17" s="512" customFormat="1" ht="15">
      <c r="A28" s="515">
        <v>14</v>
      </c>
      <c r="B28" s="802"/>
      <c r="C28" s="1656"/>
      <c r="D28" s="1656"/>
      <c r="E28" s="1784"/>
      <c r="F28" s="1658"/>
      <c r="G28" s="1656"/>
      <c r="H28" s="1656"/>
      <c r="I28" s="1570"/>
      <c r="J28" s="1654"/>
      <c r="K28" s="1656"/>
      <c r="L28" s="1656"/>
      <c r="M28" s="1784"/>
      <c r="N28" s="1658"/>
      <c r="O28" s="796"/>
      <c r="P28" s="1298"/>
      <c r="Q28" s="1315"/>
    </row>
    <row r="29" spans="1:17" s="512" customFormat="1" ht="15">
      <c r="A29" s="515">
        <v>15</v>
      </c>
      <c r="B29" s="802"/>
      <c r="C29" s="1656"/>
      <c r="D29" s="1656"/>
      <c r="E29" s="1784"/>
      <c r="F29" s="1658"/>
      <c r="G29" s="1656"/>
      <c r="H29" s="1656"/>
      <c r="I29" s="1570"/>
      <c r="J29" s="1654"/>
      <c r="K29" s="1656"/>
      <c r="L29" s="1656"/>
      <c r="M29" s="1784"/>
      <c r="N29" s="1658"/>
      <c r="O29" s="796"/>
      <c r="P29" s="1298"/>
      <c r="Q29" s="1315"/>
    </row>
    <row r="30" spans="1:17" s="512" customFormat="1" ht="15">
      <c r="A30" s="515">
        <v>16</v>
      </c>
      <c r="B30" s="802"/>
      <c r="C30" s="1656"/>
      <c r="D30" s="1656"/>
      <c r="E30" s="1784"/>
      <c r="F30" s="1658"/>
      <c r="G30" s="1656"/>
      <c r="H30" s="1656"/>
      <c r="I30" s="1570"/>
      <c r="J30" s="1654"/>
      <c r="K30" s="1656"/>
      <c r="L30" s="1656"/>
      <c r="M30" s="1784"/>
      <c r="N30" s="1658"/>
      <c r="O30" s="796"/>
      <c r="P30" s="1298"/>
      <c r="Q30" s="1315"/>
    </row>
    <row r="31" spans="1:17" s="516" customFormat="1" ht="15">
      <c r="A31" s="515">
        <v>17</v>
      </c>
      <c r="B31" s="802"/>
      <c r="C31" s="1656"/>
      <c r="D31" s="1656"/>
      <c r="E31" s="1784"/>
      <c r="F31" s="1658"/>
      <c r="G31" s="1656"/>
      <c r="H31" s="1656"/>
      <c r="I31" s="1570"/>
      <c r="J31" s="1654"/>
      <c r="K31" s="1656"/>
      <c r="L31" s="1656"/>
      <c r="M31" s="1784"/>
      <c r="N31" s="1658"/>
      <c r="O31" s="796"/>
      <c r="P31" s="1298"/>
      <c r="Q31" s="1315"/>
    </row>
    <row r="32" spans="1:17" s="516" customFormat="1" ht="15">
      <c r="A32" s="515">
        <v>18</v>
      </c>
      <c r="B32" s="802"/>
      <c r="C32" s="1656"/>
      <c r="D32" s="1656"/>
      <c r="E32" s="1784"/>
      <c r="F32" s="1658"/>
      <c r="G32" s="1656"/>
      <c r="H32" s="1656"/>
      <c r="I32" s="1570"/>
      <c r="J32" s="1654"/>
      <c r="K32" s="1656"/>
      <c r="L32" s="1656"/>
      <c r="M32" s="1784"/>
      <c r="N32" s="1658"/>
      <c r="O32" s="796"/>
      <c r="P32" s="1298"/>
      <c r="Q32" s="1315"/>
    </row>
    <row r="33" spans="1:33" s="516" customFormat="1" ht="15">
      <c r="A33" s="515">
        <v>19</v>
      </c>
      <c r="B33" s="802"/>
      <c r="C33" s="1656"/>
      <c r="D33" s="1656"/>
      <c r="E33" s="1784"/>
      <c r="F33" s="1658"/>
      <c r="G33" s="1656"/>
      <c r="H33" s="1656"/>
      <c r="I33" s="1570"/>
      <c r="J33" s="1654"/>
      <c r="K33" s="1656"/>
      <c r="L33" s="1656"/>
      <c r="M33" s="1784"/>
      <c r="N33" s="1658"/>
      <c r="O33" s="796"/>
      <c r="P33" s="1298"/>
      <c r="Q33" s="1315"/>
    </row>
    <row r="34" spans="1:33" s="516" customFormat="1" ht="15">
      <c r="A34" s="515">
        <v>20</v>
      </c>
      <c r="B34" s="802"/>
      <c r="C34" s="1656"/>
      <c r="D34" s="1656"/>
      <c r="E34" s="1784"/>
      <c r="F34" s="1658"/>
      <c r="G34" s="1656"/>
      <c r="H34" s="1656"/>
      <c r="I34" s="1570"/>
      <c r="J34" s="1654"/>
      <c r="K34" s="1656"/>
      <c r="L34" s="1656"/>
      <c r="M34" s="1784"/>
      <c r="N34" s="1658"/>
      <c r="O34" s="796"/>
      <c r="P34" s="1298"/>
      <c r="Q34" s="1315"/>
    </row>
    <row r="35" spans="1:33" s="516" customFormat="1" ht="15">
      <c r="A35" s="515">
        <v>21</v>
      </c>
      <c r="B35" s="802"/>
      <c r="C35" s="1656"/>
      <c r="D35" s="1656"/>
      <c r="E35" s="1784"/>
      <c r="F35" s="1658"/>
      <c r="G35" s="1656"/>
      <c r="H35" s="1656"/>
      <c r="I35" s="1570"/>
      <c r="J35" s="1654"/>
      <c r="K35" s="1656"/>
      <c r="L35" s="1656"/>
      <c r="M35" s="1784"/>
      <c r="N35" s="1658"/>
      <c r="O35" s="796"/>
      <c r="P35" s="1298"/>
      <c r="Q35" s="1315"/>
    </row>
    <row r="36" spans="1:33" s="516" customFormat="1" ht="15">
      <c r="A36" s="515">
        <v>22</v>
      </c>
      <c r="B36" s="802"/>
      <c r="C36" s="1656"/>
      <c r="D36" s="1656"/>
      <c r="E36" s="1784"/>
      <c r="F36" s="1658"/>
      <c r="G36" s="1656"/>
      <c r="H36" s="1656"/>
      <c r="I36" s="1570"/>
      <c r="J36" s="1654"/>
      <c r="K36" s="1656"/>
      <c r="L36" s="1656"/>
      <c r="M36" s="1784"/>
      <c r="N36" s="1658"/>
      <c r="O36" s="796"/>
      <c r="P36" s="1298"/>
      <c r="Q36" s="1315"/>
    </row>
    <row r="37" spans="1:33" s="516" customFormat="1" ht="15">
      <c r="A37" s="515">
        <v>23</v>
      </c>
      <c r="B37" s="802"/>
      <c r="C37" s="1656"/>
      <c r="D37" s="1656"/>
      <c r="E37" s="1784"/>
      <c r="F37" s="1658"/>
      <c r="G37" s="1656"/>
      <c r="H37" s="1656"/>
      <c r="I37" s="1570"/>
      <c r="J37" s="1654"/>
      <c r="K37" s="1656"/>
      <c r="L37" s="1656"/>
      <c r="M37" s="1784"/>
      <c r="N37" s="1658"/>
      <c r="O37" s="796"/>
      <c r="P37" s="1298"/>
      <c r="Q37" s="1315"/>
    </row>
    <row r="38" spans="1:33" s="516" customFormat="1" ht="15">
      <c r="A38" s="515" t="s">
        <v>19</v>
      </c>
      <c r="B38" s="796"/>
      <c r="C38" s="1656"/>
      <c r="D38" s="1656"/>
      <c r="E38" s="1659">
        <f>SUM(E14:E37)</f>
        <v>0</v>
      </c>
      <c r="F38" s="1656"/>
      <c r="G38" s="1656"/>
      <c r="H38" s="1656"/>
      <c r="I38" s="1659">
        <f>SUM(I14:I37)</f>
        <v>0</v>
      </c>
      <c r="J38" s="1656"/>
      <c r="K38" s="1656"/>
      <c r="L38" s="1656"/>
      <c r="M38" s="1659">
        <f>SUM(M14:M37)</f>
        <v>0</v>
      </c>
      <c r="N38" s="1656"/>
      <c r="O38" s="796"/>
      <c r="P38" s="796"/>
      <c r="Q38" s="1300">
        <f>SUM(Q14:Q37)</f>
        <v>0</v>
      </c>
    </row>
    <row r="39" spans="1:33" s="506" customFormat="1" ht="12.75" customHeight="1">
      <c r="A39" s="506" t="s">
        <v>20</v>
      </c>
      <c r="R39" s="955"/>
      <c r="S39" s="955"/>
      <c r="T39" s="955"/>
      <c r="U39" s="955"/>
      <c r="V39" s="955"/>
      <c r="W39" s="955"/>
      <c r="X39" s="955"/>
      <c r="Y39" s="955"/>
      <c r="Z39" s="955"/>
      <c r="AA39" s="955"/>
      <c r="AB39" s="955"/>
      <c r="AC39" s="955"/>
      <c r="AD39" s="955"/>
      <c r="AE39" s="955"/>
      <c r="AF39" s="955"/>
      <c r="AG39" s="955"/>
    </row>
    <row r="40" spans="1:33" s="506" customFormat="1" ht="12.75" customHeight="1">
      <c r="A40" s="506" t="s">
        <v>21</v>
      </c>
      <c r="R40" s="955"/>
      <c r="S40" s="955"/>
      <c r="T40" s="955"/>
      <c r="U40" s="955"/>
      <c r="V40" s="955"/>
      <c r="W40" s="955"/>
      <c r="X40" s="955"/>
      <c r="Y40" s="955"/>
      <c r="Z40" s="955"/>
      <c r="AA40" s="955"/>
      <c r="AB40" s="955"/>
      <c r="AC40" s="955"/>
      <c r="AD40" s="955"/>
      <c r="AE40" s="955"/>
      <c r="AF40" s="955"/>
      <c r="AG40" s="955"/>
    </row>
    <row r="41" spans="1:33">
      <c r="A41" s="506" t="s">
        <v>563</v>
      </c>
      <c r="K41" s="506"/>
      <c r="L41" s="506"/>
      <c r="M41" s="506"/>
      <c r="N41" s="506"/>
      <c r="O41" s="506"/>
      <c r="P41" s="506"/>
      <c r="Q41" s="506"/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>
      <c r="A42" s="506" t="s">
        <v>23</v>
      </c>
      <c r="R42" s="956"/>
      <c r="S42" s="956"/>
      <c r="T42" s="956"/>
      <c r="U42" s="956"/>
      <c r="V42" s="956"/>
      <c r="W42" s="956"/>
      <c r="X42" s="956"/>
      <c r="Y42" s="956"/>
      <c r="Z42" s="956"/>
      <c r="AA42" s="956"/>
      <c r="AB42" s="956"/>
      <c r="AC42" s="956"/>
      <c r="AD42" s="956"/>
      <c r="AE42" s="956"/>
      <c r="AF42" s="956"/>
      <c r="AG42" s="956"/>
    </row>
    <row r="43" spans="1:33">
      <c r="R43" s="956"/>
      <c r="S43" s="956"/>
      <c r="T43" s="956"/>
      <c r="U43" s="956"/>
      <c r="V43" s="956"/>
      <c r="W43" s="956"/>
      <c r="X43" s="956"/>
      <c r="Y43" s="956"/>
      <c r="Z43" s="956"/>
      <c r="AA43" s="956"/>
      <c r="AB43" s="956"/>
      <c r="AC43" s="956"/>
      <c r="AD43" s="956"/>
      <c r="AE43" s="956"/>
      <c r="AF43" s="956"/>
      <c r="AG43" s="956"/>
    </row>
  </sheetData>
  <mergeCells count="21">
    <mergeCell ref="B1:F1"/>
    <mergeCell ref="N1:Q1"/>
    <mergeCell ref="B2:F2"/>
    <mergeCell ref="N2:Q2"/>
    <mergeCell ref="B3:C3"/>
    <mergeCell ref="N3:Q3"/>
    <mergeCell ref="B4:C4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>
    <tabColor rgb="FFFFFF00"/>
  </sheetPr>
  <dimension ref="A1:AG43"/>
  <sheetViews>
    <sheetView zoomScale="85" zoomScaleNormal="85" workbookViewId="0">
      <selection activeCell="O29" sqref="O29"/>
    </sheetView>
  </sheetViews>
  <sheetFormatPr defaultRowHeight="12.75"/>
  <cols>
    <col min="1" max="1" width="5.42578125" style="530" customWidth="1"/>
    <col min="2" max="3" width="11.28515625" style="530" customWidth="1"/>
    <col min="4" max="4" width="11.28515625" style="530" hidden="1" customWidth="1"/>
    <col min="5" max="7" width="11.28515625" style="530" customWidth="1"/>
    <col min="8" max="8" width="11.28515625" style="530" hidden="1" customWidth="1"/>
    <col min="9" max="11" width="11.28515625" style="530" customWidth="1"/>
    <col min="12" max="12" width="11.28515625" style="530" hidden="1" customWidth="1"/>
    <col min="13" max="15" width="11.28515625" style="530" customWidth="1"/>
    <col min="16" max="16" width="11.28515625" style="530" hidden="1" customWidth="1"/>
    <col min="17" max="17" width="11.28515625" style="530" customWidth="1"/>
    <col min="18" max="16384" width="9.140625" style="530"/>
  </cols>
  <sheetData>
    <row r="1" spans="1:33" s="518" customFormat="1" ht="18.75" customHeight="1">
      <c r="B1" s="2864" t="s">
        <v>405</v>
      </c>
      <c r="C1" s="2087"/>
      <c r="D1" s="2087"/>
      <c r="E1" s="2087"/>
      <c r="F1" s="2087"/>
      <c r="J1" s="799" t="s">
        <v>171</v>
      </c>
      <c r="N1" s="2868" t="s">
        <v>122</v>
      </c>
      <c r="O1" s="2868"/>
      <c r="P1" s="2868"/>
      <c r="Q1" s="2868"/>
      <c r="R1" s="953"/>
      <c r="S1" s="953"/>
      <c r="T1" s="953"/>
      <c r="U1" s="953"/>
      <c r="V1" s="953"/>
      <c r="W1" s="953"/>
      <c r="X1" s="953"/>
      <c r="Y1" s="953"/>
      <c r="Z1" s="953"/>
      <c r="AA1" s="953"/>
      <c r="AB1" s="953"/>
      <c r="AC1" s="953"/>
      <c r="AD1" s="953"/>
      <c r="AE1" s="953"/>
      <c r="AF1" s="953"/>
      <c r="AG1" s="953"/>
    </row>
    <row r="2" spans="1:33" s="518" customFormat="1" ht="10.5" customHeight="1">
      <c r="B2" s="2865" t="s">
        <v>1</v>
      </c>
      <c r="C2" s="2094"/>
      <c r="D2" s="2094"/>
      <c r="E2" s="2094"/>
      <c r="F2" s="2094"/>
      <c r="N2" s="2865" t="s">
        <v>2</v>
      </c>
      <c r="O2" s="2869"/>
      <c r="P2" s="2869"/>
      <c r="Q2" s="2869"/>
      <c r="R2" s="953"/>
      <c r="S2" s="953"/>
      <c r="T2" s="953"/>
      <c r="U2" s="953"/>
      <c r="V2" s="953"/>
      <c r="W2" s="953"/>
      <c r="X2" s="953"/>
      <c r="Y2" s="953"/>
      <c r="Z2" s="953"/>
      <c r="AA2" s="953"/>
      <c r="AB2" s="953"/>
      <c r="AC2" s="953"/>
      <c r="AD2" s="953"/>
      <c r="AE2" s="953"/>
      <c r="AF2" s="953"/>
      <c r="AG2" s="953"/>
    </row>
    <row r="3" spans="1:33" s="518" customFormat="1" ht="13.5" customHeight="1">
      <c r="B3" s="2870" t="s">
        <v>123</v>
      </c>
      <c r="C3" s="2869"/>
      <c r="N3" s="518" t="s">
        <v>3</v>
      </c>
      <c r="R3" s="953"/>
      <c r="S3" s="953"/>
      <c r="T3" s="953"/>
      <c r="U3" s="953"/>
      <c r="V3" s="953"/>
      <c r="W3" s="953"/>
      <c r="X3" s="953"/>
      <c r="Y3" s="953"/>
      <c r="Z3" s="953"/>
      <c r="AA3" s="953"/>
      <c r="AB3" s="953"/>
      <c r="AC3" s="953"/>
      <c r="AD3" s="953"/>
      <c r="AE3" s="953"/>
      <c r="AF3" s="953"/>
      <c r="AG3" s="953"/>
    </row>
    <row r="4" spans="1:33" s="518" customFormat="1" ht="15" customHeight="1">
      <c r="B4" s="2872" t="s">
        <v>4</v>
      </c>
      <c r="C4" s="2087"/>
      <c r="D4" s="520"/>
      <c r="E4" s="953"/>
      <c r="F4" s="953"/>
      <c r="G4" s="953"/>
      <c r="H4" s="953"/>
      <c r="I4" s="913" t="s">
        <v>5</v>
      </c>
      <c r="J4" s="519"/>
      <c r="K4" s="519"/>
      <c r="L4" s="519"/>
      <c r="O4" s="521"/>
      <c r="R4" s="953"/>
      <c r="S4" s="953"/>
      <c r="T4" s="953"/>
      <c r="U4" s="953"/>
      <c r="V4" s="953"/>
      <c r="W4" s="953"/>
      <c r="X4" s="953"/>
      <c r="Y4" s="953"/>
      <c r="Z4" s="953"/>
      <c r="AA4" s="953"/>
      <c r="AB4" s="953"/>
      <c r="AC4" s="953"/>
      <c r="AD4" s="953"/>
      <c r="AE4" s="953"/>
      <c r="AF4" s="953"/>
      <c r="AG4" s="953"/>
    </row>
    <row r="5" spans="1:33" s="518" customFormat="1" ht="9.75" customHeight="1">
      <c r="B5" s="2871" t="s">
        <v>7</v>
      </c>
      <c r="C5" s="2085"/>
      <c r="D5" s="519"/>
      <c r="E5" s="519"/>
      <c r="R5" s="953"/>
      <c r="S5" s="953"/>
      <c r="T5" s="953"/>
      <c r="U5" s="953"/>
      <c r="V5" s="953"/>
      <c r="W5" s="953"/>
      <c r="X5" s="953"/>
      <c r="Y5" s="953"/>
      <c r="Z5" s="953"/>
      <c r="AA5" s="953"/>
      <c r="AB5" s="953"/>
      <c r="AC5" s="953"/>
      <c r="AD5" s="953"/>
      <c r="AE5" s="953"/>
      <c r="AF5" s="953"/>
      <c r="AG5" s="953"/>
    </row>
    <row r="6" spans="1:33" s="518" customFormat="1" ht="12" customHeight="1">
      <c r="A6" s="2866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53"/>
      <c r="S6" s="953"/>
      <c r="T6" s="953"/>
      <c r="U6" s="953"/>
      <c r="V6" s="953"/>
      <c r="W6" s="953"/>
      <c r="X6" s="953"/>
      <c r="Y6" s="953"/>
      <c r="Z6" s="953"/>
      <c r="AA6" s="953"/>
      <c r="AB6" s="953"/>
      <c r="AC6" s="953"/>
      <c r="AD6" s="953"/>
      <c r="AE6" s="953"/>
      <c r="AF6" s="953"/>
      <c r="AG6" s="953"/>
    </row>
    <row r="7" spans="1:33" s="518" customFormat="1" ht="15.75">
      <c r="A7" s="2867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53"/>
      <c r="S7" s="953"/>
      <c r="T7" s="953"/>
      <c r="U7" s="953"/>
      <c r="V7" s="953"/>
      <c r="W7" s="953"/>
      <c r="X7" s="953"/>
      <c r="Y7" s="953"/>
      <c r="Z7" s="953"/>
      <c r="AA7" s="953"/>
      <c r="AB7" s="953"/>
      <c r="AC7" s="953"/>
      <c r="AD7" s="953"/>
      <c r="AE7" s="953"/>
      <c r="AF7" s="953"/>
      <c r="AG7" s="953"/>
    </row>
    <row r="8" spans="1:33" s="518" customFormat="1" ht="9" customHeight="1">
      <c r="A8" s="1269">
        <v>1639</v>
      </c>
      <c r="B8" s="1278"/>
      <c r="R8" s="953"/>
      <c r="S8" s="953"/>
      <c r="T8" s="953"/>
      <c r="U8" s="953"/>
      <c r="V8" s="953"/>
      <c r="W8" s="953"/>
      <c r="X8" s="953"/>
      <c r="Y8" s="953"/>
      <c r="Z8" s="953"/>
      <c r="AA8" s="953"/>
      <c r="AB8" s="953"/>
      <c r="AC8" s="953"/>
      <c r="AD8" s="953"/>
      <c r="AE8" s="953"/>
      <c r="AF8" s="953"/>
      <c r="AG8" s="953"/>
    </row>
    <row r="9" spans="1:33" s="518" customFormat="1">
      <c r="A9" s="2875" t="s">
        <v>9</v>
      </c>
      <c r="B9" s="2878" t="s">
        <v>10</v>
      </c>
      <c r="C9" s="2879"/>
      <c r="D9" s="2879"/>
      <c r="E9" s="2879"/>
      <c r="F9" s="2879"/>
      <c r="G9" s="2879"/>
      <c r="H9" s="2879"/>
      <c r="I9" s="2880"/>
      <c r="J9" s="2878" t="s">
        <v>11</v>
      </c>
      <c r="K9" s="2879"/>
      <c r="L9" s="2879"/>
      <c r="M9" s="2879"/>
      <c r="N9" s="2879"/>
      <c r="O9" s="2879"/>
      <c r="P9" s="2879"/>
      <c r="Q9" s="2880"/>
      <c r="R9" s="953"/>
      <c r="S9" s="953"/>
      <c r="T9" s="953"/>
      <c r="U9" s="953"/>
      <c r="V9" s="953"/>
      <c r="W9" s="953"/>
      <c r="X9" s="953"/>
      <c r="Y9" s="953"/>
      <c r="Z9" s="953"/>
      <c r="AA9" s="953"/>
      <c r="AB9" s="953"/>
      <c r="AC9" s="953"/>
      <c r="AD9" s="953"/>
      <c r="AE9" s="953"/>
      <c r="AF9" s="953"/>
      <c r="AG9" s="953"/>
    </row>
    <row r="10" spans="1:33" s="518" customFormat="1">
      <c r="A10" s="2876"/>
      <c r="B10" s="2873" t="s">
        <v>124</v>
      </c>
      <c r="C10" s="2874"/>
      <c r="D10" s="2874"/>
      <c r="E10" s="2881"/>
      <c r="F10" s="2873"/>
      <c r="G10" s="2101"/>
      <c r="H10" s="2101"/>
      <c r="I10" s="2102"/>
      <c r="J10" s="2873" t="s">
        <v>124</v>
      </c>
      <c r="K10" s="2874"/>
      <c r="L10" s="2874"/>
      <c r="M10" s="2881"/>
      <c r="N10" s="2873"/>
      <c r="O10" s="2874"/>
      <c r="P10" s="2874"/>
      <c r="Q10" s="2881"/>
      <c r="R10" s="953"/>
      <c r="S10" s="953"/>
      <c r="T10" s="953"/>
      <c r="U10" s="953"/>
      <c r="V10" s="953"/>
      <c r="W10" s="953"/>
      <c r="X10" s="953"/>
      <c r="Y10" s="953"/>
      <c r="Z10" s="953"/>
      <c r="AA10" s="953"/>
      <c r="AB10" s="953"/>
      <c r="AC10" s="953"/>
      <c r="AD10" s="953"/>
      <c r="AE10" s="953"/>
      <c r="AF10" s="953"/>
      <c r="AG10" s="953"/>
    </row>
    <row r="11" spans="1:33" s="518" customFormat="1">
      <c r="A11" s="2876"/>
      <c r="B11" s="2873" t="s">
        <v>14</v>
      </c>
      <c r="C11" s="2874"/>
      <c r="E11" s="523">
        <v>2000</v>
      </c>
      <c r="F11" s="2873" t="s">
        <v>14</v>
      </c>
      <c r="G11" s="2874"/>
      <c r="H11" s="522"/>
      <c r="I11" s="523">
        <v>0</v>
      </c>
      <c r="J11" s="2873" t="s">
        <v>14</v>
      </c>
      <c r="K11" s="2874"/>
      <c r="L11" s="522"/>
      <c r="M11" s="523">
        <v>2000</v>
      </c>
      <c r="N11" s="2873" t="s">
        <v>14</v>
      </c>
      <c r="O11" s="2874"/>
      <c r="P11" s="522"/>
      <c r="Q11" s="523">
        <v>0</v>
      </c>
      <c r="R11" s="953"/>
      <c r="S11" s="953"/>
      <c r="T11" s="953"/>
      <c r="U11" s="953"/>
      <c r="V11" s="953"/>
      <c r="W11" s="953"/>
      <c r="X11" s="953"/>
      <c r="Y11" s="953"/>
      <c r="Z11" s="953"/>
      <c r="AA11" s="953"/>
      <c r="AB11" s="953"/>
      <c r="AC11" s="953"/>
      <c r="AD11" s="953"/>
      <c r="AE11" s="953"/>
      <c r="AF11" s="953"/>
      <c r="AG11" s="953"/>
    </row>
    <row r="12" spans="1:33" s="525" customFormat="1" ht="35.25" customHeight="1">
      <c r="A12" s="2877"/>
      <c r="B12" s="524" t="s">
        <v>16</v>
      </c>
      <c r="C12" s="524" t="s">
        <v>17</v>
      </c>
      <c r="D12" s="524"/>
      <c r="E12" s="524" t="s">
        <v>18</v>
      </c>
      <c r="F12" s="524" t="s">
        <v>16</v>
      </c>
      <c r="G12" s="524" t="s">
        <v>17</v>
      </c>
      <c r="H12" s="524"/>
      <c r="I12" s="524" t="s">
        <v>18</v>
      </c>
      <c r="J12" s="524" t="s">
        <v>16</v>
      </c>
      <c r="K12" s="524" t="s">
        <v>17</v>
      </c>
      <c r="L12" s="524"/>
      <c r="M12" s="524" t="s">
        <v>18</v>
      </c>
      <c r="N12" s="524" t="s">
        <v>16</v>
      </c>
      <c r="O12" s="524" t="s">
        <v>17</v>
      </c>
      <c r="P12" s="524"/>
      <c r="Q12" s="524" t="s">
        <v>18</v>
      </c>
    </row>
    <row r="13" spans="1:33" s="527" customFormat="1" ht="12" thickBot="1">
      <c r="A13" s="526">
        <v>1</v>
      </c>
      <c r="B13" s="526">
        <v>2</v>
      </c>
      <c r="C13" s="526">
        <v>3</v>
      </c>
      <c r="D13" s="526"/>
      <c r="E13" s="526">
        <v>4</v>
      </c>
      <c r="F13" s="526">
        <v>5</v>
      </c>
      <c r="G13" s="526">
        <v>6</v>
      </c>
      <c r="H13" s="526"/>
      <c r="I13" s="526">
        <v>7</v>
      </c>
      <c r="J13" s="526">
        <v>8</v>
      </c>
      <c r="K13" s="526">
        <v>9</v>
      </c>
      <c r="L13" s="526"/>
      <c r="M13" s="526">
        <v>10</v>
      </c>
      <c r="N13" s="526">
        <v>11</v>
      </c>
      <c r="O13" s="526">
        <v>12</v>
      </c>
      <c r="P13" s="526"/>
      <c r="Q13" s="526">
        <v>13</v>
      </c>
    </row>
    <row r="14" spans="1:33" s="525" customFormat="1" ht="15">
      <c r="A14" s="528">
        <v>0</v>
      </c>
      <c r="B14" s="779"/>
      <c r="C14" s="1769"/>
      <c r="D14" s="1769"/>
      <c r="E14" s="1960">
        <v>353.2</v>
      </c>
      <c r="F14" s="1769"/>
      <c r="G14" s="1769"/>
      <c r="H14" s="1769"/>
      <c r="I14" s="1770"/>
      <c r="J14" s="1650"/>
      <c r="K14" s="1769"/>
      <c r="L14" s="1769"/>
      <c r="M14" s="1783">
        <v>144</v>
      </c>
      <c r="N14" s="1313"/>
      <c r="O14" s="795"/>
      <c r="P14" s="795"/>
      <c r="Q14" s="924"/>
    </row>
    <row r="15" spans="1:33" s="1358" customFormat="1" ht="15">
      <c r="A15" s="1354">
        <v>1</v>
      </c>
      <c r="B15" s="779"/>
      <c r="C15" s="1769"/>
      <c r="D15" s="1769"/>
      <c r="E15" s="1961">
        <v>346</v>
      </c>
      <c r="F15" s="1769"/>
      <c r="G15" s="1769"/>
      <c r="H15" s="1769"/>
      <c r="I15" s="1771"/>
      <c r="J15" s="1650"/>
      <c r="K15" s="1769"/>
      <c r="L15" s="1769"/>
      <c r="M15" s="1783">
        <v>143</v>
      </c>
      <c r="N15" s="1356"/>
      <c r="O15" s="1355"/>
      <c r="P15" s="1355"/>
      <c r="Q15" s="1357"/>
    </row>
    <row r="16" spans="1:33" s="525" customFormat="1" ht="15">
      <c r="A16" s="528">
        <v>2</v>
      </c>
      <c r="B16" s="779"/>
      <c r="C16" s="1769"/>
      <c r="D16" s="1769"/>
      <c r="E16" s="1961">
        <v>336.2</v>
      </c>
      <c r="F16" s="1769"/>
      <c r="G16" s="1769"/>
      <c r="H16" s="1769"/>
      <c r="I16" s="1771"/>
      <c r="J16" s="1650"/>
      <c r="K16" s="1769"/>
      <c r="L16" s="1769"/>
      <c r="M16" s="1783">
        <v>137</v>
      </c>
      <c r="N16" s="1313"/>
      <c r="O16" s="795"/>
      <c r="P16" s="795"/>
      <c r="Q16" s="1142"/>
    </row>
    <row r="17" spans="1:17" s="525" customFormat="1" ht="15">
      <c r="A17" s="528">
        <v>3</v>
      </c>
      <c r="B17" s="779"/>
      <c r="C17" s="1769"/>
      <c r="D17" s="1769"/>
      <c r="E17" s="1961">
        <v>335</v>
      </c>
      <c r="F17" s="1769"/>
      <c r="G17" s="1769"/>
      <c r="H17" s="1769"/>
      <c r="I17" s="1771"/>
      <c r="J17" s="1650"/>
      <c r="K17" s="1769"/>
      <c r="L17" s="1769"/>
      <c r="M17" s="1783">
        <v>137</v>
      </c>
      <c r="N17" s="1313"/>
      <c r="O17" s="795"/>
      <c r="P17" s="795"/>
      <c r="Q17" s="1142"/>
    </row>
    <row r="18" spans="1:17" s="525" customFormat="1" ht="15">
      <c r="A18" s="528">
        <v>4</v>
      </c>
      <c r="B18" s="779"/>
      <c r="C18" s="1769"/>
      <c r="D18" s="1769"/>
      <c r="E18" s="1961">
        <v>330.2</v>
      </c>
      <c r="F18" s="1769"/>
      <c r="G18" s="1769"/>
      <c r="H18" s="1769"/>
      <c r="I18" s="1771"/>
      <c r="J18" s="1650"/>
      <c r="K18" s="1769"/>
      <c r="L18" s="1769"/>
      <c r="M18" s="1783">
        <v>132</v>
      </c>
      <c r="N18" s="1313"/>
      <c r="O18" s="795"/>
      <c r="P18" s="795"/>
      <c r="Q18" s="1142"/>
    </row>
    <row r="19" spans="1:17" s="525" customFormat="1" ht="15">
      <c r="A19" s="528">
        <v>5</v>
      </c>
      <c r="B19" s="779"/>
      <c r="C19" s="1769"/>
      <c r="D19" s="1769"/>
      <c r="E19" s="1961">
        <v>343.2</v>
      </c>
      <c r="F19" s="1769"/>
      <c r="G19" s="1769"/>
      <c r="H19" s="1769"/>
      <c r="I19" s="1771"/>
      <c r="J19" s="1650"/>
      <c r="K19" s="1769"/>
      <c r="L19" s="1769"/>
      <c r="M19" s="1783">
        <v>133</v>
      </c>
      <c r="N19" s="1313"/>
      <c r="O19" s="795"/>
      <c r="P19" s="795"/>
      <c r="Q19" s="1142"/>
    </row>
    <row r="20" spans="1:17" s="525" customFormat="1" ht="15">
      <c r="A20" s="528">
        <v>6</v>
      </c>
      <c r="B20" s="779"/>
      <c r="C20" s="1769"/>
      <c r="D20" s="1769"/>
      <c r="E20" s="1961">
        <v>378.8</v>
      </c>
      <c r="F20" s="1769"/>
      <c r="G20" s="1769"/>
      <c r="H20" s="1769"/>
      <c r="I20" s="1771"/>
      <c r="J20" s="1650"/>
      <c r="K20" s="1769"/>
      <c r="L20" s="1769"/>
      <c r="M20" s="1783">
        <v>134</v>
      </c>
      <c r="N20" s="1313"/>
      <c r="O20" s="795"/>
      <c r="P20" s="795"/>
      <c r="Q20" s="1142"/>
    </row>
    <row r="21" spans="1:17" s="525" customFormat="1" ht="15">
      <c r="A21" s="528">
        <v>7</v>
      </c>
      <c r="B21" s="779"/>
      <c r="C21" s="1769"/>
      <c r="D21" s="1769"/>
      <c r="E21" s="1961">
        <v>425.6</v>
      </c>
      <c r="F21" s="1769"/>
      <c r="G21" s="1769"/>
      <c r="H21" s="1769"/>
      <c r="I21" s="1771"/>
      <c r="J21" s="1650"/>
      <c r="K21" s="1769"/>
      <c r="L21" s="1769"/>
      <c r="M21" s="1783">
        <v>137</v>
      </c>
      <c r="N21" s="1313"/>
      <c r="O21" s="795"/>
      <c r="P21" s="795"/>
      <c r="Q21" s="1142"/>
    </row>
    <row r="22" spans="1:17" s="525" customFormat="1" ht="15">
      <c r="A22" s="528">
        <v>8</v>
      </c>
      <c r="B22" s="779"/>
      <c r="C22" s="1769"/>
      <c r="D22" s="1769"/>
      <c r="E22" s="1961">
        <v>487.40000000000003</v>
      </c>
      <c r="F22" s="1769"/>
      <c r="G22" s="1769"/>
      <c r="H22" s="1769"/>
      <c r="I22" s="1771"/>
      <c r="J22" s="1650"/>
      <c r="K22" s="1769"/>
      <c r="L22" s="1769"/>
      <c r="M22" s="1783">
        <v>167</v>
      </c>
      <c r="N22" s="1313"/>
      <c r="O22" s="795"/>
      <c r="P22" s="795"/>
      <c r="Q22" s="1142"/>
    </row>
    <row r="23" spans="1:17" s="525" customFormat="1" ht="15">
      <c r="A23" s="528">
        <v>9</v>
      </c>
      <c r="B23" s="779"/>
      <c r="C23" s="1769"/>
      <c r="D23" s="1769"/>
      <c r="E23" s="1961">
        <v>515.79999999999995</v>
      </c>
      <c r="F23" s="1769"/>
      <c r="G23" s="1769"/>
      <c r="H23" s="1769"/>
      <c r="I23" s="1771"/>
      <c r="J23" s="1650"/>
      <c r="K23" s="1769"/>
      <c r="L23" s="1769"/>
      <c r="M23" s="1783">
        <v>195</v>
      </c>
      <c r="N23" s="1313"/>
      <c r="O23" s="795"/>
      <c r="P23" s="795"/>
      <c r="Q23" s="1142"/>
    </row>
    <row r="24" spans="1:17" s="525" customFormat="1" ht="15">
      <c r="A24" s="528">
        <v>10</v>
      </c>
      <c r="B24" s="779"/>
      <c r="C24" s="1769"/>
      <c r="D24" s="1769"/>
      <c r="E24" s="1961">
        <v>507.8</v>
      </c>
      <c r="F24" s="1769"/>
      <c r="G24" s="1769"/>
      <c r="H24" s="1769"/>
      <c r="I24" s="1771"/>
      <c r="J24" s="1650"/>
      <c r="K24" s="1769"/>
      <c r="L24" s="1769"/>
      <c r="M24" s="1783">
        <v>193</v>
      </c>
      <c r="N24" s="1313"/>
      <c r="O24" s="795"/>
      <c r="P24" s="795"/>
      <c r="Q24" s="1142"/>
    </row>
    <row r="25" spans="1:17" s="525" customFormat="1" ht="15">
      <c r="A25" s="528">
        <v>11</v>
      </c>
      <c r="B25" s="779"/>
      <c r="C25" s="1769"/>
      <c r="D25" s="1769"/>
      <c r="E25" s="1961">
        <v>539.79999999999995</v>
      </c>
      <c r="F25" s="1769"/>
      <c r="G25" s="1769"/>
      <c r="H25" s="1769"/>
      <c r="I25" s="1771"/>
      <c r="J25" s="1650"/>
      <c r="K25" s="1769"/>
      <c r="L25" s="1769"/>
      <c r="M25" s="1783">
        <v>226</v>
      </c>
      <c r="N25" s="1313"/>
      <c r="O25" s="795"/>
      <c r="P25" s="795"/>
      <c r="Q25" s="1142"/>
    </row>
    <row r="26" spans="1:17" s="525" customFormat="1" ht="15">
      <c r="A26" s="528">
        <v>12</v>
      </c>
      <c r="B26" s="779"/>
      <c r="C26" s="1769"/>
      <c r="D26" s="1769"/>
      <c r="E26" s="1961">
        <v>461.6</v>
      </c>
      <c r="F26" s="1769"/>
      <c r="G26" s="1769"/>
      <c r="H26" s="1769"/>
      <c r="I26" s="1771"/>
      <c r="J26" s="1650"/>
      <c r="K26" s="1769"/>
      <c r="L26" s="1769"/>
      <c r="M26" s="1783">
        <v>148</v>
      </c>
      <c r="N26" s="1313"/>
      <c r="O26" s="795"/>
      <c r="P26" s="795"/>
      <c r="Q26" s="1142"/>
    </row>
    <row r="27" spans="1:17" s="525" customFormat="1" ht="15">
      <c r="A27" s="528">
        <v>13</v>
      </c>
      <c r="B27" s="779"/>
      <c r="C27" s="1769"/>
      <c r="D27" s="1769"/>
      <c r="E27" s="1961">
        <v>517.79999999999995</v>
      </c>
      <c r="F27" s="1769"/>
      <c r="G27" s="1769"/>
      <c r="H27" s="1769"/>
      <c r="I27" s="1771"/>
      <c r="J27" s="1650"/>
      <c r="K27" s="1769"/>
      <c r="L27" s="1769"/>
      <c r="M27" s="1783">
        <v>224</v>
      </c>
      <c r="N27" s="1313"/>
      <c r="O27" s="795"/>
      <c r="P27" s="795"/>
      <c r="Q27" s="1142"/>
    </row>
    <row r="28" spans="1:17" s="525" customFormat="1" ht="15">
      <c r="A28" s="528">
        <v>14</v>
      </c>
      <c r="B28" s="779"/>
      <c r="C28" s="1769"/>
      <c r="D28" s="1769"/>
      <c r="E28" s="1961">
        <v>519.20000000000005</v>
      </c>
      <c r="F28" s="1769"/>
      <c r="G28" s="1769"/>
      <c r="H28" s="1769"/>
      <c r="I28" s="1771"/>
      <c r="J28" s="1650"/>
      <c r="K28" s="1769"/>
      <c r="L28" s="1769"/>
      <c r="M28" s="1783">
        <v>223</v>
      </c>
      <c r="N28" s="1313"/>
      <c r="O28" s="795"/>
      <c r="P28" s="795"/>
      <c r="Q28" s="1142"/>
    </row>
    <row r="29" spans="1:17" s="525" customFormat="1" ht="15">
      <c r="A29" s="528">
        <v>15</v>
      </c>
      <c r="B29" s="779"/>
      <c r="C29" s="1769"/>
      <c r="D29" s="1769"/>
      <c r="E29" s="1961">
        <v>524</v>
      </c>
      <c r="F29" s="1769"/>
      <c r="G29" s="1769"/>
      <c r="H29" s="1769"/>
      <c r="I29" s="1771"/>
      <c r="J29" s="1650"/>
      <c r="K29" s="1769"/>
      <c r="L29" s="1769"/>
      <c r="M29" s="1783">
        <v>188</v>
      </c>
      <c r="N29" s="1313"/>
      <c r="O29" s="795"/>
      <c r="P29" s="795"/>
      <c r="Q29" s="1142"/>
    </row>
    <row r="30" spans="1:17" s="525" customFormat="1" ht="15">
      <c r="A30" s="528">
        <v>16</v>
      </c>
      <c r="B30" s="779"/>
      <c r="C30" s="1769"/>
      <c r="D30" s="1769"/>
      <c r="E30" s="1961">
        <v>600</v>
      </c>
      <c r="F30" s="1769"/>
      <c r="G30" s="1769"/>
      <c r="H30" s="1769"/>
      <c r="I30" s="1771"/>
      <c r="J30" s="1650"/>
      <c r="K30" s="1769"/>
      <c r="L30" s="1769"/>
      <c r="M30" s="1783">
        <v>240</v>
      </c>
      <c r="N30" s="1313"/>
      <c r="O30" s="795"/>
      <c r="P30" s="795"/>
      <c r="Q30" s="1142"/>
    </row>
    <row r="31" spans="1:17" s="529" customFormat="1" ht="15">
      <c r="A31" s="528">
        <v>17</v>
      </c>
      <c r="B31" s="779"/>
      <c r="C31" s="1769"/>
      <c r="D31" s="1769"/>
      <c r="E31" s="1961">
        <v>554</v>
      </c>
      <c r="F31" s="1769"/>
      <c r="G31" s="1769"/>
      <c r="H31" s="1769"/>
      <c r="I31" s="1771"/>
      <c r="J31" s="1650"/>
      <c r="K31" s="1769"/>
      <c r="L31" s="1769"/>
      <c r="M31" s="1783">
        <v>188</v>
      </c>
      <c r="N31" s="1313"/>
      <c r="O31" s="795"/>
      <c r="P31" s="795"/>
      <c r="Q31" s="1142"/>
    </row>
    <row r="32" spans="1:17" s="529" customFormat="1" ht="15">
      <c r="A32" s="528">
        <v>18</v>
      </c>
      <c r="B32" s="779"/>
      <c r="C32" s="1769"/>
      <c r="D32" s="1769"/>
      <c r="E32" s="1961">
        <v>498.6</v>
      </c>
      <c r="F32" s="1769"/>
      <c r="G32" s="1769"/>
      <c r="H32" s="1769"/>
      <c r="I32" s="1771"/>
      <c r="J32" s="1650"/>
      <c r="K32" s="1769"/>
      <c r="L32" s="1769"/>
      <c r="M32" s="1783">
        <v>143</v>
      </c>
      <c r="N32" s="1313"/>
      <c r="O32" s="795"/>
      <c r="P32" s="795"/>
      <c r="Q32" s="1142"/>
    </row>
    <row r="33" spans="1:33" s="529" customFormat="1" ht="15">
      <c r="A33" s="528">
        <v>19</v>
      </c>
      <c r="B33" s="779"/>
      <c r="C33" s="1769"/>
      <c r="D33" s="1769"/>
      <c r="E33" s="1961">
        <v>495.40000000000003</v>
      </c>
      <c r="F33" s="1769"/>
      <c r="G33" s="1769"/>
      <c r="H33" s="1769"/>
      <c r="I33" s="1771"/>
      <c r="J33" s="1650"/>
      <c r="K33" s="1769"/>
      <c r="L33" s="1769"/>
      <c r="M33" s="1783">
        <v>147</v>
      </c>
      <c r="N33" s="1313"/>
      <c r="O33" s="795"/>
      <c r="P33" s="795"/>
      <c r="Q33" s="1142"/>
    </row>
    <row r="34" spans="1:33" s="529" customFormat="1" ht="15">
      <c r="A34" s="528">
        <v>20</v>
      </c>
      <c r="B34" s="779"/>
      <c r="C34" s="1769"/>
      <c r="D34" s="1769"/>
      <c r="E34" s="1961">
        <v>485.40000000000003</v>
      </c>
      <c r="F34" s="1769"/>
      <c r="G34" s="1769"/>
      <c r="H34" s="1769"/>
      <c r="I34" s="1771"/>
      <c r="J34" s="1650"/>
      <c r="K34" s="1769"/>
      <c r="L34" s="1769"/>
      <c r="M34" s="1783">
        <v>148</v>
      </c>
      <c r="N34" s="1313"/>
      <c r="O34" s="795"/>
      <c r="P34" s="795"/>
      <c r="Q34" s="1142"/>
    </row>
    <row r="35" spans="1:33" s="529" customFormat="1" ht="15">
      <c r="A35" s="528">
        <v>21</v>
      </c>
      <c r="B35" s="779"/>
      <c r="C35" s="1769"/>
      <c r="D35" s="1769"/>
      <c r="E35" s="1961">
        <v>453.2</v>
      </c>
      <c r="F35" s="1769"/>
      <c r="G35" s="1769"/>
      <c r="H35" s="1769"/>
      <c r="I35" s="1771"/>
      <c r="J35" s="1650"/>
      <c r="K35" s="1769"/>
      <c r="L35" s="1769"/>
      <c r="M35" s="1783">
        <v>140</v>
      </c>
      <c r="N35" s="1313"/>
      <c r="O35" s="795"/>
      <c r="P35" s="795"/>
      <c r="Q35" s="1142"/>
    </row>
    <row r="36" spans="1:33" s="529" customFormat="1" ht="15">
      <c r="A36" s="528">
        <v>22</v>
      </c>
      <c r="B36" s="779"/>
      <c r="C36" s="1769"/>
      <c r="D36" s="1769"/>
      <c r="E36" s="1961">
        <v>419</v>
      </c>
      <c r="F36" s="1769"/>
      <c r="G36" s="1769"/>
      <c r="H36" s="1769"/>
      <c r="I36" s="1771"/>
      <c r="J36" s="1650"/>
      <c r="K36" s="1769"/>
      <c r="L36" s="1769"/>
      <c r="M36" s="1783">
        <v>133</v>
      </c>
      <c r="N36" s="1313"/>
      <c r="O36" s="795"/>
      <c r="P36" s="795"/>
      <c r="Q36" s="1142"/>
    </row>
    <row r="37" spans="1:33" s="529" customFormat="1" ht="15.75" thickBot="1">
      <c r="A37" s="528">
        <v>23</v>
      </c>
      <c r="B37" s="779"/>
      <c r="C37" s="1769"/>
      <c r="D37" s="1769"/>
      <c r="E37" s="1962">
        <v>381.8</v>
      </c>
      <c r="F37" s="1769"/>
      <c r="G37" s="1769"/>
      <c r="H37" s="1769"/>
      <c r="I37" s="1771"/>
      <c r="J37" s="1650"/>
      <c r="K37" s="1769"/>
      <c r="L37" s="1769"/>
      <c r="M37" s="1783">
        <v>131</v>
      </c>
      <c r="N37" s="1313"/>
      <c r="O37" s="795"/>
      <c r="P37" s="795"/>
      <c r="Q37" s="1142"/>
    </row>
    <row r="38" spans="1:33" s="529" customFormat="1" ht="15">
      <c r="A38" s="528" t="s">
        <v>19</v>
      </c>
      <c r="B38" s="795"/>
      <c r="C38" s="1769"/>
      <c r="D38" s="1769"/>
      <c r="E38" s="1772">
        <f>SUM(E14:E37)</f>
        <v>10809</v>
      </c>
      <c r="F38" s="1769"/>
      <c r="G38" s="1769"/>
      <c r="H38" s="1769"/>
      <c r="I38" s="1772">
        <f>SUM(I14:I37)</f>
        <v>0</v>
      </c>
      <c r="J38" s="1769"/>
      <c r="K38" s="1769"/>
      <c r="L38" s="1769"/>
      <c r="M38" s="1772">
        <f>SUM(M14:M37)</f>
        <v>3931</v>
      </c>
      <c r="N38" s="1313"/>
      <c r="O38" s="795"/>
      <c r="P38" s="795"/>
      <c r="Q38" s="1141">
        <f>SUM(Q14:Q37)</f>
        <v>0</v>
      </c>
    </row>
    <row r="39" spans="1:33" s="518" customFormat="1" ht="12.75" customHeight="1">
      <c r="R39" s="953"/>
      <c r="S39" s="953"/>
      <c r="T39" s="953"/>
      <c r="U39" s="953"/>
      <c r="V39" s="953"/>
      <c r="W39" s="953"/>
      <c r="X39" s="953"/>
      <c r="Y39" s="953"/>
      <c r="Z39" s="953"/>
      <c r="AA39" s="953"/>
      <c r="AB39" s="953"/>
      <c r="AC39" s="953"/>
      <c r="AD39" s="953"/>
      <c r="AE39" s="953"/>
      <c r="AF39" s="953"/>
      <c r="AG39" s="953"/>
    </row>
    <row r="40" spans="1:33" s="518" customFormat="1" ht="12.75" customHeight="1">
      <c r="R40" s="953"/>
      <c r="S40" s="953"/>
      <c r="T40" s="953"/>
      <c r="U40" s="953"/>
      <c r="V40" s="953"/>
      <c r="W40" s="953"/>
      <c r="X40" s="953"/>
      <c r="Y40" s="953"/>
      <c r="Z40" s="953"/>
      <c r="AA40" s="953"/>
      <c r="AB40" s="953"/>
      <c r="AC40" s="953"/>
      <c r="AD40" s="953"/>
      <c r="AE40" s="953"/>
      <c r="AF40" s="953"/>
      <c r="AG40" s="953"/>
    </row>
    <row r="41" spans="1:33">
      <c r="A41" s="518" t="s">
        <v>563</v>
      </c>
      <c r="K41" s="518"/>
      <c r="L41" s="518"/>
      <c r="M41" s="518"/>
      <c r="N41" s="518"/>
      <c r="O41" s="518"/>
      <c r="P41" s="518"/>
      <c r="Q41" s="518"/>
      <c r="R41" s="954"/>
      <c r="S41" s="954"/>
      <c r="T41" s="954"/>
      <c r="U41" s="954"/>
      <c r="V41" s="954"/>
      <c r="W41" s="954"/>
      <c r="X41" s="954"/>
      <c r="Y41" s="954"/>
      <c r="Z41" s="954"/>
      <c r="AA41" s="954"/>
      <c r="AB41" s="954"/>
      <c r="AC41" s="954"/>
      <c r="AD41" s="954"/>
      <c r="AE41" s="954"/>
      <c r="AF41" s="954"/>
      <c r="AG41" s="954"/>
    </row>
    <row r="42" spans="1:33">
      <c r="A42" s="518"/>
      <c r="R42" s="954"/>
      <c r="S42" s="954"/>
      <c r="T42" s="954"/>
      <c r="U42" s="954"/>
      <c r="V42" s="954"/>
      <c r="W42" s="954"/>
      <c r="X42" s="954"/>
      <c r="Y42" s="954"/>
      <c r="Z42" s="954"/>
      <c r="AA42" s="954"/>
      <c r="AB42" s="954"/>
      <c r="AC42" s="954"/>
      <c r="AD42" s="954"/>
      <c r="AE42" s="954"/>
      <c r="AF42" s="954"/>
      <c r="AG42" s="954"/>
    </row>
    <row r="43" spans="1:33">
      <c r="R43" s="954"/>
      <c r="S43" s="954"/>
      <c r="T43" s="954"/>
      <c r="U43" s="954"/>
      <c r="V43" s="954"/>
      <c r="W43" s="954"/>
      <c r="X43" s="954"/>
      <c r="Y43" s="954"/>
      <c r="Z43" s="954"/>
      <c r="AA43" s="954"/>
      <c r="AB43" s="954"/>
      <c r="AC43" s="954"/>
      <c r="AD43" s="954"/>
      <c r="AE43" s="954"/>
      <c r="AF43" s="954"/>
      <c r="AG43" s="954"/>
    </row>
  </sheetData>
  <mergeCells count="20">
    <mergeCell ref="B11:C11"/>
    <mergeCell ref="F11:G11"/>
    <mergeCell ref="J11:K11"/>
    <mergeCell ref="N11:O11"/>
    <mergeCell ref="A9:A12"/>
    <mergeCell ref="B9:I9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1:Q1"/>
    <mergeCell ref="N2:Q2"/>
    <mergeCell ref="B3:C3"/>
    <mergeCell ref="B5:C5"/>
    <mergeCell ref="B4:C4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>
    <tabColor rgb="FFFFFF00"/>
  </sheetPr>
  <dimension ref="A1:AG43"/>
  <sheetViews>
    <sheetView zoomScale="85" zoomScaleNormal="85" workbookViewId="0">
      <selection activeCell="R22" sqref="R22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82" t="s">
        <v>405</v>
      </c>
      <c r="C1" s="2087"/>
      <c r="D1" s="2087"/>
      <c r="E1" s="2087"/>
      <c r="F1" s="2087"/>
      <c r="J1" s="799" t="s">
        <v>171</v>
      </c>
      <c r="N1" s="532" t="s">
        <v>122</v>
      </c>
      <c r="O1" s="532"/>
      <c r="P1" s="532"/>
      <c r="Q1" s="532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  <c r="AF1" s="951"/>
      <c r="AG1" s="951"/>
    </row>
    <row r="2" spans="1:33" s="531" customFormat="1" ht="10.5" customHeight="1">
      <c r="B2" s="2883" t="s">
        <v>1</v>
      </c>
      <c r="C2" s="2094"/>
      <c r="D2" s="2094"/>
      <c r="E2" s="2094"/>
      <c r="F2" s="2094"/>
      <c r="N2" s="2883" t="s">
        <v>2</v>
      </c>
      <c r="O2" s="2886"/>
      <c r="P2" s="2886"/>
      <c r="Q2" s="2886"/>
      <c r="R2" s="951"/>
      <c r="S2" s="951"/>
      <c r="T2" s="951"/>
      <c r="U2" s="951"/>
      <c r="V2" s="951"/>
      <c r="W2" s="951"/>
      <c r="X2" s="951"/>
      <c r="Y2" s="951"/>
      <c r="Z2" s="951"/>
      <c r="AA2" s="951"/>
      <c r="AB2" s="951"/>
      <c r="AC2" s="951"/>
      <c r="AD2" s="951"/>
      <c r="AE2" s="951"/>
      <c r="AF2" s="951"/>
      <c r="AG2" s="951"/>
    </row>
    <row r="3" spans="1:33" s="531" customFormat="1" ht="13.5" customHeight="1">
      <c r="B3" s="2888" t="s">
        <v>123</v>
      </c>
      <c r="C3" s="2886"/>
      <c r="N3" s="531" t="s">
        <v>3</v>
      </c>
      <c r="R3" s="951"/>
      <c r="S3" s="951"/>
      <c r="T3" s="951"/>
      <c r="U3" s="951"/>
      <c r="V3" s="951"/>
      <c r="W3" s="951"/>
      <c r="X3" s="951"/>
      <c r="Y3" s="951"/>
      <c r="Z3" s="951"/>
      <c r="AA3" s="951"/>
      <c r="AB3" s="951"/>
      <c r="AC3" s="951"/>
      <c r="AD3" s="951"/>
      <c r="AE3" s="951"/>
      <c r="AF3" s="951"/>
      <c r="AG3" s="951"/>
    </row>
    <row r="4" spans="1:33" s="531" customFormat="1" ht="15" customHeight="1">
      <c r="B4" s="2887" t="s">
        <v>4</v>
      </c>
      <c r="C4" s="2087"/>
      <c r="D4" s="534"/>
      <c r="E4" s="951"/>
      <c r="F4" s="951"/>
      <c r="G4" s="951"/>
      <c r="H4" s="951"/>
      <c r="I4" s="914" t="s">
        <v>5</v>
      </c>
      <c r="J4" s="533"/>
      <c r="K4" s="533"/>
      <c r="L4" s="533"/>
      <c r="O4" s="535"/>
      <c r="R4" s="951"/>
      <c r="S4" s="951"/>
      <c r="T4" s="951"/>
      <c r="U4" s="951"/>
      <c r="V4" s="951"/>
      <c r="W4" s="951"/>
      <c r="X4" s="951"/>
      <c r="Y4" s="951"/>
      <c r="Z4" s="951"/>
      <c r="AA4" s="951"/>
      <c r="AB4" s="951"/>
      <c r="AC4" s="951"/>
      <c r="AD4" s="951"/>
      <c r="AE4" s="951"/>
      <c r="AF4" s="951"/>
      <c r="AG4" s="951"/>
    </row>
    <row r="5" spans="1:33" s="531" customFormat="1" ht="9.75" customHeight="1">
      <c r="B5" s="2889" t="s">
        <v>7</v>
      </c>
      <c r="C5" s="2085"/>
      <c r="D5" s="533"/>
      <c r="E5" s="533"/>
      <c r="R5" s="951"/>
      <c r="S5" s="951"/>
      <c r="T5" s="951"/>
      <c r="U5" s="951"/>
      <c r="V5" s="951"/>
      <c r="W5" s="951"/>
      <c r="X5" s="951"/>
      <c r="Y5" s="951"/>
      <c r="Z5" s="951"/>
      <c r="AA5" s="951"/>
      <c r="AB5" s="951"/>
      <c r="AC5" s="951"/>
      <c r="AD5" s="951"/>
      <c r="AE5" s="951"/>
      <c r="AF5" s="951"/>
      <c r="AG5" s="951"/>
    </row>
    <row r="6" spans="1:33" s="531" customFormat="1" ht="12" customHeight="1">
      <c r="A6" s="2884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51"/>
      <c r="S6" s="951"/>
      <c r="T6" s="951"/>
      <c r="U6" s="951"/>
      <c r="V6" s="951"/>
      <c r="W6" s="951"/>
      <c r="X6" s="951"/>
      <c r="Y6" s="951"/>
      <c r="Z6" s="951"/>
      <c r="AA6" s="951"/>
      <c r="AB6" s="951"/>
      <c r="AC6" s="951"/>
      <c r="AD6" s="951"/>
      <c r="AE6" s="951"/>
      <c r="AF6" s="951"/>
      <c r="AG6" s="951"/>
    </row>
    <row r="7" spans="1:33" s="531" customFormat="1" ht="15.75">
      <c r="A7" s="2885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51"/>
      <c r="S7" s="951"/>
      <c r="T7" s="951"/>
      <c r="U7" s="951"/>
      <c r="V7" s="951"/>
      <c r="W7" s="951"/>
      <c r="X7" s="951"/>
      <c r="Y7" s="951"/>
      <c r="Z7" s="951"/>
      <c r="AA7" s="951"/>
      <c r="AB7" s="951"/>
      <c r="AC7" s="951"/>
      <c r="AD7" s="951"/>
      <c r="AE7" s="951"/>
      <c r="AF7" s="951"/>
      <c r="AG7" s="951"/>
    </row>
    <row r="8" spans="1:33" s="531" customFormat="1" ht="9" customHeight="1">
      <c r="A8" s="1269" t="s">
        <v>346</v>
      </c>
      <c r="B8" s="1255" t="s">
        <v>347</v>
      </c>
      <c r="R8" s="951"/>
      <c r="S8" s="951"/>
      <c r="T8" s="951"/>
      <c r="U8" s="951"/>
      <c r="V8" s="951"/>
      <c r="W8" s="951"/>
      <c r="X8" s="951"/>
      <c r="Y8" s="951"/>
      <c r="Z8" s="951"/>
      <c r="AA8" s="951"/>
      <c r="AB8" s="951"/>
      <c r="AC8" s="951"/>
      <c r="AD8" s="951"/>
      <c r="AE8" s="951"/>
      <c r="AF8" s="951"/>
      <c r="AG8" s="951"/>
    </row>
    <row r="9" spans="1:33" s="531" customFormat="1">
      <c r="A9" s="2892" t="s">
        <v>9</v>
      </c>
      <c r="B9" s="2895" t="s">
        <v>10</v>
      </c>
      <c r="C9" s="2896"/>
      <c r="D9" s="2896"/>
      <c r="E9" s="2896"/>
      <c r="F9" s="2896"/>
      <c r="G9" s="2896"/>
      <c r="H9" s="2896"/>
      <c r="I9" s="2897"/>
      <c r="J9" s="2895" t="s">
        <v>11</v>
      </c>
      <c r="K9" s="2896"/>
      <c r="L9" s="2896"/>
      <c r="M9" s="2896"/>
      <c r="N9" s="2896"/>
      <c r="O9" s="2896"/>
      <c r="P9" s="2896"/>
      <c r="Q9" s="2897"/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</row>
    <row r="10" spans="1:33" s="531" customFormat="1">
      <c r="A10" s="2893"/>
      <c r="B10" s="2890" t="s">
        <v>604</v>
      </c>
      <c r="C10" s="2891"/>
      <c r="D10" s="2891"/>
      <c r="E10" s="2898"/>
      <c r="F10" s="2890" t="s">
        <v>142</v>
      </c>
      <c r="G10" s="2101"/>
      <c r="H10" s="2101"/>
      <c r="I10" s="2102"/>
      <c r="J10" s="2890" t="s">
        <v>604</v>
      </c>
      <c r="K10" s="2891"/>
      <c r="L10" s="2891"/>
      <c r="M10" s="2898"/>
      <c r="N10" s="2890" t="s">
        <v>142</v>
      </c>
      <c r="O10" s="2891"/>
      <c r="P10" s="2891"/>
      <c r="Q10" s="2898"/>
      <c r="R10" s="951"/>
      <c r="S10" s="951"/>
      <c r="T10" s="951"/>
      <c r="U10" s="951"/>
      <c r="V10" s="951"/>
      <c r="W10" s="951"/>
      <c r="X10" s="951"/>
      <c r="Y10" s="951"/>
      <c r="Z10" s="951"/>
      <c r="AA10" s="951"/>
      <c r="AB10" s="951"/>
      <c r="AC10" s="951"/>
      <c r="AD10" s="951"/>
      <c r="AE10" s="951"/>
      <c r="AF10" s="951"/>
      <c r="AG10" s="951"/>
    </row>
    <row r="11" spans="1:33" s="531" customFormat="1">
      <c r="A11" s="2893"/>
      <c r="B11" s="2890" t="s">
        <v>14</v>
      </c>
      <c r="C11" s="2891"/>
      <c r="E11" s="537">
        <v>3000</v>
      </c>
      <c r="F11" s="2890" t="s">
        <v>14</v>
      </c>
      <c r="G11" s="2891"/>
      <c r="H11" s="536"/>
      <c r="I11" s="537">
        <v>2000</v>
      </c>
      <c r="J11" s="2890" t="s">
        <v>14</v>
      </c>
      <c r="K11" s="2891"/>
      <c r="L11" s="536"/>
      <c r="M11" s="537">
        <f>E11</f>
        <v>3000</v>
      </c>
      <c r="N11" s="2890" t="s">
        <v>14</v>
      </c>
      <c r="O11" s="2891"/>
      <c r="P11" s="536"/>
      <c r="Q11" s="537">
        <v>2000</v>
      </c>
      <c r="R11" s="951"/>
      <c r="S11" s="951"/>
      <c r="T11" s="951"/>
      <c r="U11" s="951"/>
      <c r="V11" s="951"/>
      <c r="W11" s="951"/>
      <c r="X11" s="951"/>
      <c r="Y11" s="951"/>
      <c r="Z11" s="951"/>
      <c r="AA11" s="951"/>
      <c r="AB11" s="951"/>
      <c r="AC11" s="951"/>
      <c r="AD11" s="951"/>
      <c r="AE11" s="951"/>
      <c r="AF11" s="951"/>
      <c r="AG11" s="951"/>
    </row>
    <row r="12" spans="1:33" s="539" customFormat="1" ht="35.25" customHeight="1">
      <c r="A12" s="2894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981"/>
      <c r="D14" s="1981"/>
      <c r="E14" s="1968">
        <v>391.8</v>
      </c>
      <c r="F14" s="1982"/>
      <c r="G14" s="1981"/>
      <c r="H14" s="1981"/>
      <c r="I14" s="1968">
        <v>157.4</v>
      </c>
      <c r="J14" s="1982"/>
      <c r="K14" s="1981"/>
      <c r="L14" s="1981"/>
      <c r="M14" s="1968">
        <v>189.3</v>
      </c>
      <c r="N14" s="1982"/>
      <c r="O14" s="1981"/>
      <c r="P14" s="1981"/>
      <c r="Q14" s="1968">
        <v>73.599999999999994</v>
      </c>
    </row>
    <row r="15" spans="1:33" s="1353" customFormat="1" ht="15">
      <c r="A15" s="1352">
        <v>1</v>
      </c>
      <c r="B15" s="779"/>
      <c r="C15" s="1981"/>
      <c r="D15" s="1981"/>
      <c r="E15" s="1968">
        <v>372</v>
      </c>
      <c r="F15" s="1982"/>
      <c r="G15" s="1981"/>
      <c r="H15" s="1981"/>
      <c r="I15" s="1968">
        <v>152.19999999999999</v>
      </c>
      <c r="J15" s="1982"/>
      <c r="K15" s="1981"/>
      <c r="L15" s="1981"/>
      <c r="M15" s="1968">
        <v>186.6</v>
      </c>
      <c r="N15" s="1982"/>
      <c r="O15" s="1981"/>
      <c r="P15" s="1981"/>
      <c r="Q15" s="1968">
        <v>75.8</v>
      </c>
    </row>
    <row r="16" spans="1:33" s="539" customFormat="1" ht="15">
      <c r="A16" s="542">
        <v>2</v>
      </c>
      <c r="B16" s="779"/>
      <c r="C16" s="1981"/>
      <c r="D16" s="1981"/>
      <c r="E16" s="1968">
        <v>383.7</v>
      </c>
      <c r="F16" s="1982"/>
      <c r="G16" s="1981"/>
      <c r="H16" s="1981"/>
      <c r="I16" s="1968">
        <v>148.60000000000002</v>
      </c>
      <c r="J16" s="1982"/>
      <c r="K16" s="1981"/>
      <c r="L16" s="1981"/>
      <c r="M16" s="1968">
        <v>185.4</v>
      </c>
      <c r="N16" s="1982"/>
      <c r="O16" s="1981"/>
      <c r="P16" s="1981"/>
      <c r="Q16" s="1968">
        <v>72.8</v>
      </c>
    </row>
    <row r="17" spans="1:17" s="539" customFormat="1" ht="15">
      <c r="A17" s="542">
        <v>3</v>
      </c>
      <c r="B17" s="779"/>
      <c r="C17" s="1981"/>
      <c r="D17" s="1981"/>
      <c r="E17" s="1968">
        <v>387</v>
      </c>
      <c r="F17" s="1982"/>
      <c r="G17" s="1981"/>
      <c r="H17" s="1981"/>
      <c r="I17" s="1968">
        <v>144.4</v>
      </c>
      <c r="J17" s="1982"/>
      <c r="K17" s="1981"/>
      <c r="L17" s="1981"/>
      <c r="M17" s="1968">
        <v>182.7</v>
      </c>
      <c r="N17" s="1982"/>
      <c r="O17" s="1981"/>
      <c r="P17" s="1981"/>
      <c r="Q17" s="1968">
        <v>69.400000000000006</v>
      </c>
    </row>
    <row r="18" spans="1:17" s="539" customFormat="1" ht="15">
      <c r="A18" s="542">
        <v>4</v>
      </c>
      <c r="B18" s="779"/>
      <c r="C18" s="1981"/>
      <c r="D18" s="1981"/>
      <c r="E18" s="1968">
        <v>408.9</v>
      </c>
      <c r="F18" s="1982"/>
      <c r="G18" s="1981"/>
      <c r="H18" s="1981"/>
      <c r="I18" s="1968">
        <v>145.80000000000001</v>
      </c>
      <c r="J18" s="1982"/>
      <c r="K18" s="1981"/>
      <c r="L18" s="1981"/>
      <c r="M18" s="1968">
        <v>173.10000000000002</v>
      </c>
      <c r="N18" s="1982"/>
      <c r="O18" s="1981"/>
      <c r="P18" s="1981"/>
      <c r="Q18" s="1968">
        <v>70.599999999999994</v>
      </c>
    </row>
    <row r="19" spans="1:17" s="539" customFormat="1" ht="15">
      <c r="A19" s="542">
        <v>5</v>
      </c>
      <c r="B19" s="779"/>
      <c r="C19" s="1981"/>
      <c r="D19" s="1981"/>
      <c r="E19" s="1968">
        <v>503.7</v>
      </c>
      <c r="F19" s="1982"/>
      <c r="G19" s="1981"/>
      <c r="H19" s="1981"/>
      <c r="I19" s="1968">
        <v>168.4</v>
      </c>
      <c r="J19" s="1982"/>
      <c r="K19" s="1981"/>
      <c r="L19" s="1981"/>
      <c r="M19" s="1968">
        <v>181.2</v>
      </c>
      <c r="N19" s="1982"/>
      <c r="O19" s="1981"/>
      <c r="P19" s="1981"/>
      <c r="Q19" s="1968">
        <v>71.599999999999994</v>
      </c>
    </row>
    <row r="20" spans="1:17" s="539" customFormat="1" ht="15">
      <c r="A20" s="542">
        <v>6</v>
      </c>
      <c r="B20" s="779"/>
      <c r="C20" s="1981"/>
      <c r="D20" s="1981"/>
      <c r="E20" s="1968">
        <v>534.29999999999995</v>
      </c>
      <c r="F20" s="1982"/>
      <c r="G20" s="1981"/>
      <c r="H20" s="1981"/>
      <c r="I20" s="1968">
        <v>205.39999999999998</v>
      </c>
      <c r="J20" s="1982"/>
      <c r="K20" s="1981"/>
      <c r="L20" s="1981"/>
      <c r="M20" s="1968">
        <v>186</v>
      </c>
      <c r="N20" s="1982"/>
      <c r="O20" s="1981"/>
      <c r="P20" s="1981"/>
      <c r="Q20" s="1968">
        <v>72</v>
      </c>
    </row>
    <row r="21" spans="1:17" s="539" customFormat="1" ht="15">
      <c r="A21" s="542">
        <v>7</v>
      </c>
      <c r="B21" s="779"/>
      <c r="C21" s="1981"/>
      <c r="D21" s="1981"/>
      <c r="E21" s="1968">
        <v>576</v>
      </c>
      <c r="F21" s="1982"/>
      <c r="G21" s="1981"/>
      <c r="H21" s="1981"/>
      <c r="I21" s="1968">
        <v>250.6</v>
      </c>
      <c r="J21" s="1982"/>
      <c r="K21" s="1981"/>
      <c r="L21" s="1981"/>
      <c r="M21" s="1968">
        <v>192.29999999999998</v>
      </c>
      <c r="N21" s="1982"/>
      <c r="O21" s="1981"/>
      <c r="P21" s="1981"/>
      <c r="Q21" s="1968">
        <v>72.8</v>
      </c>
    </row>
    <row r="22" spans="1:17" s="539" customFormat="1" ht="15">
      <c r="A22" s="542">
        <v>8</v>
      </c>
      <c r="B22" s="779"/>
      <c r="C22" s="1981"/>
      <c r="D22" s="1981"/>
      <c r="E22" s="1968">
        <v>620.70000000000005</v>
      </c>
      <c r="F22" s="1982"/>
      <c r="G22" s="1981"/>
      <c r="H22" s="1981"/>
      <c r="I22" s="1968">
        <v>228.79999999999998</v>
      </c>
      <c r="J22" s="1982"/>
      <c r="K22" s="1981"/>
      <c r="L22" s="1981"/>
      <c r="M22" s="1968">
        <v>176.39999999999998</v>
      </c>
      <c r="N22" s="1982"/>
      <c r="O22" s="1981"/>
      <c r="P22" s="1981"/>
      <c r="Q22" s="1968">
        <v>67.2</v>
      </c>
    </row>
    <row r="23" spans="1:17" s="539" customFormat="1" ht="15">
      <c r="A23" s="542">
        <v>9</v>
      </c>
      <c r="B23" s="779"/>
      <c r="C23" s="1981"/>
      <c r="D23" s="1981"/>
      <c r="E23" s="1968">
        <v>618.90000000000009</v>
      </c>
      <c r="F23" s="1982"/>
      <c r="G23" s="1981"/>
      <c r="H23" s="1981"/>
      <c r="I23" s="1968">
        <v>221.2</v>
      </c>
      <c r="J23" s="1982"/>
      <c r="K23" s="1981"/>
      <c r="L23" s="1981"/>
      <c r="M23" s="1968">
        <v>172.8</v>
      </c>
      <c r="N23" s="1982"/>
      <c r="O23" s="1981"/>
      <c r="P23" s="1981"/>
      <c r="Q23" s="1968">
        <v>69.599999999999994</v>
      </c>
    </row>
    <row r="24" spans="1:17" s="539" customFormat="1" ht="15">
      <c r="A24" s="542">
        <v>10</v>
      </c>
      <c r="B24" s="779"/>
      <c r="C24" s="1981"/>
      <c r="D24" s="1981"/>
      <c r="E24" s="1968">
        <v>634.5</v>
      </c>
      <c r="F24" s="1982"/>
      <c r="G24" s="1981"/>
      <c r="H24" s="1981"/>
      <c r="I24" s="1968">
        <v>208.60000000000002</v>
      </c>
      <c r="J24" s="1982"/>
      <c r="K24" s="1981"/>
      <c r="L24" s="1981"/>
      <c r="M24" s="1968">
        <v>179.09999999999997</v>
      </c>
      <c r="N24" s="1982"/>
      <c r="O24" s="1981"/>
      <c r="P24" s="1981"/>
      <c r="Q24" s="1968">
        <v>69.599999999999994</v>
      </c>
    </row>
    <row r="25" spans="1:17" s="539" customFormat="1" ht="15">
      <c r="A25" s="542">
        <v>11</v>
      </c>
      <c r="B25" s="779"/>
      <c r="C25" s="1981"/>
      <c r="D25" s="1981"/>
      <c r="E25" s="1968">
        <v>623.69999999999993</v>
      </c>
      <c r="F25" s="1982"/>
      <c r="G25" s="1981"/>
      <c r="H25" s="1981"/>
      <c r="I25" s="1968">
        <v>208.8</v>
      </c>
      <c r="J25" s="1982"/>
      <c r="K25" s="1981"/>
      <c r="L25" s="1981"/>
      <c r="M25" s="1968">
        <v>185.10000000000002</v>
      </c>
      <c r="N25" s="1982"/>
      <c r="O25" s="1981"/>
      <c r="P25" s="1981"/>
      <c r="Q25" s="1968">
        <v>71</v>
      </c>
    </row>
    <row r="26" spans="1:17" s="539" customFormat="1" ht="15">
      <c r="A26" s="542">
        <v>12</v>
      </c>
      <c r="B26" s="779"/>
      <c r="C26" s="1981"/>
      <c r="D26" s="1981"/>
      <c r="E26" s="1968">
        <v>618.30000000000007</v>
      </c>
      <c r="F26" s="1982"/>
      <c r="G26" s="1981"/>
      <c r="H26" s="1981"/>
      <c r="I26" s="1968">
        <v>216.60000000000002</v>
      </c>
      <c r="J26" s="1982"/>
      <c r="K26" s="1981"/>
      <c r="L26" s="1981"/>
      <c r="M26" s="1968">
        <v>191.40000000000003</v>
      </c>
      <c r="N26" s="1982"/>
      <c r="O26" s="1981"/>
      <c r="P26" s="1981"/>
      <c r="Q26" s="1968">
        <v>74.400000000000006</v>
      </c>
    </row>
    <row r="27" spans="1:17" s="539" customFormat="1" ht="15">
      <c r="A27" s="542">
        <v>13</v>
      </c>
      <c r="B27" s="779"/>
      <c r="C27" s="1981"/>
      <c r="D27" s="1981"/>
      <c r="E27" s="1968">
        <v>604.79999999999995</v>
      </c>
      <c r="F27" s="1982"/>
      <c r="G27" s="1981"/>
      <c r="H27" s="1981"/>
      <c r="I27" s="1968">
        <v>202.4</v>
      </c>
      <c r="J27" s="1982"/>
      <c r="K27" s="1981"/>
      <c r="L27" s="1981"/>
      <c r="M27" s="1968">
        <v>214.2</v>
      </c>
      <c r="N27" s="1982"/>
      <c r="O27" s="1981"/>
      <c r="P27" s="1981"/>
      <c r="Q27" s="1968">
        <v>72.400000000000006</v>
      </c>
    </row>
    <row r="28" spans="1:17" s="539" customFormat="1" ht="15">
      <c r="A28" s="542">
        <v>14</v>
      </c>
      <c r="B28" s="779"/>
      <c r="C28" s="1981"/>
      <c r="D28" s="1981"/>
      <c r="E28" s="1968">
        <v>589.19999999999993</v>
      </c>
      <c r="F28" s="1982"/>
      <c r="G28" s="1981"/>
      <c r="H28" s="1981"/>
      <c r="I28" s="1968">
        <v>199.39999999999998</v>
      </c>
      <c r="J28" s="1982"/>
      <c r="K28" s="1981"/>
      <c r="L28" s="1981"/>
      <c r="M28" s="1968">
        <v>190.2</v>
      </c>
      <c r="N28" s="1982"/>
      <c r="O28" s="1981"/>
      <c r="P28" s="1981"/>
      <c r="Q28" s="1968">
        <v>69.400000000000006</v>
      </c>
    </row>
    <row r="29" spans="1:17" s="539" customFormat="1" ht="15">
      <c r="A29" s="542">
        <v>15</v>
      </c>
      <c r="B29" s="779"/>
      <c r="C29" s="1981"/>
      <c r="D29" s="1981"/>
      <c r="E29" s="1968">
        <v>624</v>
      </c>
      <c r="F29" s="1982"/>
      <c r="G29" s="1981"/>
      <c r="H29" s="1981"/>
      <c r="I29" s="1968">
        <v>218.6</v>
      </c>
      <c r="J29" s="1982"/>
      <c r="K29" s="1981"/>
      <c r="L29" s="1981"/>
      <c r="M29" s="1968">
        <v>207.6</v>
      </c>
      <c r="N29" s="1982"/>
      <c r="O29" s="1981"/>
      <c r="P29" s="1981"/>
      <c r="Q29" s="1968">
        <v>69.8</v>
      </c>
    </row>
    <row r="30" spans="1:17" s="539" customFormat="1" ht="15">
      <c r="A30" s="542">
        <v>16</v>
      </c>
      <c r="B30" s="779"/>
      <c r="C30" s="1981"/>
      <c r="D30" s="1981"/>
      <c r="E30" s="1968">
        <v>638.40000000000009</v>
      </c>
      <c r="F30" s="1982"/>
      <c r="G30" s="1981"/>
      <c r="H30" s="1981"/>
      <c r="I30" s="1968">
        <v>233.39999999999998</v>
      </c>
      <c r="J30" s="1982"/>
      <c r="K30" s="1981"/>
      <c r="L30" s="1981"/>
      <c r="M30" s="1968">
        <v>206.4</v>
      </c>
      <c r="N30" s="1982"/>
      <c r="O30" s="1981"/>
      <c r="P30" s="1981"/>
      <c r="Q30" s="1968">
        <v>70.8</v>
      </c>
    </row>
    <row r="31" spans="1:17" s="543" customFormat="1" ht="15">
      <c r="A31" s="542">
        <v>17</v>
      </c>
      <c r="B31" s="779"/>
      <c r="C31" s="1981"/>
      <c r="D31" s="1981"/>
      <c r="E31" s="1968">
        <v>613.20000000000005</v>
      </c>
      <c r="F31" s="1982"/>
      <c r="G31" s="1981"/>
      <c r="H31" s="1981"/>
      <c r="I31" s="1968">
        <v>236.60000000000002</v>
      </c>
      <c r="J31" s="1982"/>
      <c r="K31" s="1981"/>
      <c r="L31" s="1981"/>
      <c r="M31" s="1968">
        <v>185.7</v>
      </c>
      <c r="N31" s="1982"/>
      <c r="O31" s="1981"/>
      <c r="P31" s="1981"/>
      <c r="Q31" s="1968">
        <v>73.400000000000006</v>
      </c>
    </row>
    <row r="32" spans="1:17" s="543" customFormat="1" ht="15">
      <c r="A32" s="542">
        <v>18</v>
      </c>
      <c r="B32" s="779"/>
      <c r="C32" s="1981"/>
      <c r="D32" s="1981"/>
      <c r="E32" s="1968">
        <v>582.9</v>
      </c>
      <c r="F32" s="1982"/>
      <c r="G32" s="1981"/>
      <c r="H32" s="1981"/>
      <c r="I32" s="1968">
        <v>254.2</v>
      </c>
      <c r="J32" s="1982"/>
      <c r="K32" s="1981"/>
      <c r="L32" s="1981"/>
      <c r="M32" s="1968">
        <v>187.20000000000002</v>
      </c>
      <c r="N32" s="1982"/>
      <c r="O32" s="1981"/>
      <c r="P32" s="1981"/>
      <c r="Q32" s="1968">
        <v>77.2</v>
      </c>
    </row>
    <row r="33" spans="1:33" s="543" customFormat="1" ht="15">
      <c r="A33" s="542">
        <v>19</v>
      </c>
      <c r="B33" s="779"/>
      <c r="C33" s="1981"/>
      <c r="D33" s="1981"/>
      <c r="E33" s="1968">
        <v>549.9</v>
      </c>
      <c r="F33" s="1982"/>
      <c r="G33" s="1981"/>
      <c r="H33" s="1981"/>
      <c r="I33" s="1968">
        <v>246.8</v>
      </c>
      <c r="J33" s="1982"/>
      <c r="K33" s="1981"/>
      <c r="L33" s="1981"/>
      <c r="M33" s="1968">
        <v>193.49999999999997</v>
      </c>
      <c r="N33" s="1982"/>
      <c r="O33" s="1981"/>
      <c r="P33" s="1981"/>
      <c r="Q33" s="1968">
        <v>78.400000000000006</v>
      </c>
    </row>
    <row r="34" spans="1:33" s="543" customFormat="1" ht="15">
      <c r="A34" s="542">
        <v>20</v>
      </c>
      <c r="B34" s="779"/>
      <c r="C34" s="1981"/>
      <c r="D34" s="1981"/>
      <c r="E34" s="1968">
        <v>545.09999999999991</v>
      </c>
      <c r="F34" s="1982"/>
      <c r="G34" s="1981"/>
      <c r="H34" s="1981"/>
      <c r="I34" s="1968">
        <v>239.39999999999998</v>
      </c>
      <c r="J34" s="1982"/>
      <c r="K34" s="1981"/>
      <c r="L34" s="1981"/>
      <c r="M34" s="1968">
        <v>197.39999999999998</v>
      </c>
      <c r="N34" s="1982"/>
      <c r="O34" s="1981"/>
      <c r="P34" s="1981"/>
      <c r="Q34" s="1968">
        <v>76.400000000000006</v>
      </c>
    </row>
    <row r="35" spans="1:33" s="543" customFormat="1" ht="15">
      <c r="A35" s="542">
        <v>21</v>
      </c>
      <c r="B35" s="779"/>
      <c r="C35" s="1981"/>
      <c r="D35" s="1981"/>
      <c r="E35" s="1968">
        <v>501</v>
      </c>
      <c r="F35" s="1982"/>
      <c r="G35" s="1981"/>
      <c r="H35" s="1981"/>
      <c r="I35" s="1968">
        <v>231.79999999999998</v>
      </c>
      <c r="J35" s="1982"/>
      <c r="K35" s="1981"/>
      <c r="L35" s="1981"/>
      <c r="M35" s="1968">
        <v>186.89999999999998</v>
      </c>
      <c r="N35" s="1982"/>
      <c r="O35" s="1981"/>
      <c r="P35" s="1981"/>
      <c r="Q35" s="1968">
        <v>71.8</v>
      </c>
    </row>
    <row r="36" spans="1:33" s="543" customFormat="1" ht="15">
      <c r="A36" s="542">
        <v>22</v>
      </c>
      <c r="B36" s="779"/>
      <c r="C36" s="1981"/>
      <c r="D36" s="1981"/>
      <c r="E36" s="1968">
        <v>457.8</v>
      </c>
      <c r="F36" s="1982"/>
      <c r="G36" s="1981"/>
      <c r="H36" s="1981"/>
      <c r="I36" s="1968">
        <v>202.60000000000002</v>
      </c>
      <c r="J36" s="1982"/>
      <c r="K36" s="1981"/>
      <c r="L36" s="1981"/>
      <c r="M36" s="1968">
        <v>184.5</v>
      </c>
      <c r="N36" s="1982"/>
      <c r="O36" s="1981"/>
      <c r="P36" s="1981"/>
      <c r="Q36" s="1968">
        <v>71.8</v>
      </c>
    </row>
    <row r="37" spans="1:33" s="543" customFormat="1" ht="15">
      <c r="A37" s="542">
        <v>23</v>
      </c>
      <c r="B37" s="810"/>
      <c r="C37" s="1981"/>
      <c r="D37" s="1981"/>
      <c r="E37" s="1968">
        <v>444.9</v>
      </c>
      <c r="F37" s="1982"/>
      <c r="G37" s="1981"/>
      <c r="H37" s="1981"/>
      <c r="I37" s="1968">
        <v>170.4</v>
      </c>
      <c r="J37" s="1982"/>
      <c r="K37" s="1981"/>
      <c r="L37" s="1981"/>
      <c r="M37" s="1968">
        <v>185.39999999999998</v>
      </c>
      <c r="N37" s="1982"/>
      <c r="O37" s="1981"/>
      <c r="P37" s="1981"/>
      <c r="Q37" s="1968">
        <v>70</v>
      </c>
    </row>
    <row r="38" spans="1:33" s="543" customFormat="1" ht="15">
      <c r="A38" s="542" t="s">
        <v>19</v>
      </c>
      <c r="B38" s="794"/>
      <c r="C38" s="1660"/>
      <c r="D38" s="1660"/>
      <c r="E38" s="1662">
        <f>SUM(E14:E37)</f>
        <v>12824.699999999999</v>
      </c>
      <c r="F38" s="1660"/>
      <c r="G38" s="1660"/>
      <c r="H38" s="1660"/>
      <c r="I38" s="1662">
        <f>SUM(I14:I37)</f>
        <v>4892.4000000000005</v>
      </c>
      <c r="J38" s="1660"/>
      <c r="K38" s="1660"/>
      <c r="L38" s="1660"/>
      <c r="M38" s="1662">
        <f>SUM(M14:M37)</f>
        <v>4520.3999999999987</v>
      </c>
      <c r="N38" s="1660"/>
      <c r="O38" s="1660"/>
      <c r="P38" s="1660"/>
      <c r="Q38" s="1662">
        <f>SUM(Q14:Q37)</f>
        <v>1731.8000000000002</v>
      </c>
    </row>
    <row r="39" spans="1:33" s="531" customFormat="1" ht="12.75" customHeight="1">
      <c r="A39" s="531" t="s">
        <v>20</v>
      </c>
      <c r="R39" s="951"/>
      <c r="S39" s="951"/>
      <c r="T39" s="951"/>
      <c r="U39" s="951"/>
      <c r="V39" s="951"/>
      <c r="W39" s="951"/>
      <c r="X39" s="951"/>
      <c r="Y39" s="951"/>
      <c r="Z39" s="951"/>
      <c r="AA39" s="951"/>
      <c r="AB39" s="951"/>
      <c r="AC39" s="951"/>
      <c r="AD39" s="951"/>
      <c r="AE39" s="951"/>
      <c r="AF39" s="951"/>
      <c r="AG39" s="951"/>
    </row>
    <row r="40" spans="1:33" s="531" customFormat="1" ht="12.75" customHeight="1">
      <c r="A40" s="531" t="s">
        <v>21</v>
      </c>
      <c r="R40" s="951"/>
      <c r="S40" s="951"/>
      <c r="T40" s="951"/>
      <c r="U40" s="951"/>
      <c r="V40" s="951"/>
      <c r="W40" s="951"/>
      <c r="X40" s="951"/>
      <c r="Y40" s="951"/>
      <c r="Z40" s="951"/>
      <c r="AA40" s="951"/>
      <c r="AB40" s="951"/>
      <c r="AC40" s="951"/>
      <c r="AD40" s="951"/>
      <c r="AE40" s="951"/>
      <c r="AF40" s="951"/>
      <c r="AG40" s="951"/>
    </row>
    <row r="41" spans="1:33">
      <c r="A41" s="531" t="s">
        <v>563</v>
      </c>
      <c r="K41" s="531"/>
      <c r="L41" s="531"/>
      <c r="M41" s="531"/>
      <c r="N41" s="531"/>
      <c r="O41" s="531"/>
      <c r="P41" s="531"/>
      <c r="Q41" s="531"/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>
      <c r="A42" s="531" t="s">
        <v>23</v>
      </c>
      <c r="R42" s="952"/>
      <c r="S42" s="952"/>
      <c r="T42" s="952"/>
      <c r="U42" s="952"/>
      <c r="V42" s="952"/>
      <c r="W42" s="952"/>
      <c r="X42" s="952"/>
      <c r="Y42" s="952"/>
      <c r="Z42" s="952"/>
      <c r="AA42" s="952"/>
      <c r="AB42" s="952"/>
      <c r="AC42" s="952"/>
      <c r="AD42" s="952"/>
      <c r="AE42" s="952"/>
      <c r="AF42" s="952"/>
      <c r="AG42" s="952"/>
    </row>
    <row r="43" spans="1:33">
      <c r="R43" s="952"/>
      <c r="S43" s="952"/>
      <c r="T43" s="952"/>
      <c r="U43" s="952"/>
      <c r="V43" s="952"/>
      <c r="W43" s="952"/>
      <c r="X43" s="952"/>
      <c r="Y43" s="952"/>
      <c r="Z43" s="952"/>
      <c r="AA43" s="952"/>
      <c r="AB43" s="952"/>
      <c r="AC43" s="952"/>
      <c r="AD43" s="952"/>
      <c r="AE43" s="952"/>
      <c r="AF43" s="952"/>
      <c r="AG43" s="952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1">
    <tabColor rgb="FFFFFF00"/>
  </sheetPr>
  <dimension ref="A1:AG43"/>
  <sheetViews>
    <sheetView zoomScale="85" zoomScaleNormal="85" workbookViewId="0">
      <selection activeCell="Y39" sqref="Y39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82" t="s">
        <v>405</v>
      </c>
      <c r="C1" s="2087"/>
      <c r="D1" s="2087"/>
      <c r="E1" s="2087"/>
      <c r="F1" s="2087"/>
      <c r="J1" s="799" t="s">
        <v>171</v>
      </c>
      <c r="N1" s="532" t="s">
        <v>122</v>
      </c>
      <c r="O1" s="532"/>
      <c r="P1" s="532"/>
      <c r="Q1" s="532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  <c r="AF1" s="951"/>
      <c r="AG1" s="951"/>
    </row>
    <row r="2" spans="1:33" s="531" customFormat="1" ht="10.5" customHeight="1">
      <c r="B2" s="2883" t="s">
        <v>1</v>
      </c>
      <c r="C2" s="2094"/>
      <c r="D2" s="2094"/>
      <c r="E2" s="2094"/>
      <c r="F2" s="2094"/>
      <c r="N2" s="2883" t="s">
        <v>2</v>
      </c>
      <c r="O2" s="2886"/>
      <c r="P2" s="2886"/>
      <c r="Q2" s="2886"/>
      <c r="R2" s="951"/>
      <c r="S2" s="951"/>
      <c r="T2" s="951"/>
      <c r="U2" s="951"/>
      <c r="V2" s="951"/>
      <c r="W2" s="951"/>
      <c r="X2" s="951"/>
      <c r="Y2" s="951"/>
      <c r="Z2" s="951"/>
      <c r="AA2" s="951"/>
      <c r="AB2" s="951"/>
      <c r="AC2" s="951"/>
      <c r="AD2" s="951"/>
      <c r="AE2" s="951"/>
      <c r="AF2" s="951"/>
      <c r="AG2" s="951"/>
    </row>
    <row r="3" spans="1:33" s="531" customFormat="1" ht="13.5" customHeight="1">
      <c r="B3" s="2888" t="s">
        <v>123</v>
      </c>
      <c r="C3" s="2886"/>
      <c r="N3" s="531" t="s">
        <v>3</v>
      </c>
      <c r="R3" s="951"/>
      <c r="S3" s="951"/>
      <c r="T3" s="951"/>
      <c r="U3" s="951"/>
      <c r="V3" s="951"/>
      <c r="W3" s="951"/>
      <c r="X3" s="951"/>
      <c r="Y3" s="951"/>
      <c r="Z3" s="951"/>
      <c r="AA3" s="951"/>
      <c r="AB3" s="951"/>
      <c r="AC3" s="951"/>
      <c r="AD3" s="951"/>
      <c r="AE3" s="951"/>
      <c r="AF3" s="951"/>
      <c r="AG3" s="951"/>
    </row>
    <row r="4" spans="1:33" s="531" customFormat="1" ht="15" customHeight="1">
      <c r="B4" s="2887" t="s">
        <v>4</v>
      </c>
      <c r="C4" s="2087"/>
      <c r="D4" s="534"/>
      <c r="E4" s="951"/>
      <c r="F4" s="951"/>
      <c r="G4" s="951"/>
      <c r="H4" s="951"/>
      <c r="I4" s="914" t="s">
        <v>5</v>
      </c>
      <c r="J4" s="533"/>
      <c r="K4" s="533"/>
      <c r="L4" s="533"/>
      <c r="O4" s="535"/>
      <c r="R4" s="951"/>
      <c r="S4" s="951"/>
      <c r="T4" s="951"/>
      <c r="U4" s="951"/>
      <c r="V4" s="951"/>
      <c r="W4" s="951"/>
      <c r="X4" s="951"/>
      <c r="Y4" s="951"/>
      <c r="Z4" s="951"/>
      <c r="AA4" s="951"/>
      <c r="AB4" s="951"/>
      <c r="AC4" s="951"/>
      <c r="AD4" s="951"/>
      <c r="AE4" s="951"/>
      <c r="AF4" s="951"/>
      <c r="AG4" s="951"/>
    </row>
    <row r="5" spans="1:33" s="531" customFormat="1" ht="9.75" customHeight="1">
      <c r="B5" s="2889" t="s">
        <v>7</v>
      </c>
      <c r="C5" s="2085"/>
      <c r="D5" s="533"/>
      <c r="E5" s="533"/>
      <c r="R5" s="951"/>
      <c r="S5" s="951"/>
      <c r="T5" s="951"/>
      <c r="U5" s="951"/>
      <c r="V5" s="951"/>
      <c r="W5" s="951"/>
      <c r="X5" s="951"/>
      <c r="Y5" s="951"/>
      <c r="Z5" s="951"/>
      <c r="AA5" s="951"/>
      <c r="AB5" s="951"/>
      <c r="AC5" s="951"/>
      <c r="AD5" s="951"/>
      <c r="AE5" s="951"/>
      <c r="AF5" s="951"/>
      <c r="AG5" s="951"/>
    </row>
    <row r="6" spans="1:33" s="531" customFormat="1" ht="12" customHeight="1">
      <c r="A6" s="2884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51"/>
      <c r="S6" s="951"/>
      <c r="T6" s="951"/>
      <c r="U6" s="951"/>
      <c r="V6" s="951"/>
      <c r="W6" s="951"/>
      <c r="X6" s="951"/>
      <c r="Y6" s="951"/>
      <c r="Z6" s="951"/>
      <c r="AA6" s="951"/>
      <c r="AB6" s="951"/>
      <c r="AC6" s="951"/>
      <c r="AD6" s="951"/>
      <c r="AE6" s="951"/>
      <c r="AF6" s="951"/>
      <c r="AG6" s="951"/>
    </row>
    <row r="7" spans="1:33" s="531" customFormat="1" ht="15.75">
      <c r="A7" s="2885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51"/>
      <c r="S7" s="951"/>
      <c r="T7" s="951"/>
      <c r="U7" s="951"/>
      <c r="V7" s="951"/>
      <c r="W7" s="951"/>
      <c r="X7" s="951"/>
      <c r="Y7" s="951"/>
      <c r="Z7" s="951"/>
      <c r="AA7" s="951"/>
      <c r="AB7" s="951"/>
      <c r="AC7" s="951"/>
      <c r="AD7" s="951"/>
      <c r="AE7" s="951"/>
      <c r="AF7" s="951"/>
      <c r="AG7" s="951"/>
    </row>
    <row r="8" spans="1:33" s="531" customFormat="1" ht="9" customHeight="1">
      <c r="A8" s="1269" t="s">
        <v>348</v>
      </c>
      <c r="B8" s="1255" t="s">
        <v>349</v>
      </c>
      <c r="R8" s="951"/>
      <c r="S8" s="951"/>
      <c r="T8" s="951"/>
      <c r="U8" s="951"/>
      <c r="V8" s="951"/>
      <c r="W8" s="951"/>
      <c r="X8" s="951"/>
      <c r="Y8" s="951"/>
      <c r="Z8" s="951"/>
      <c r="AA8" s="951"/>
      <c r="AB8" s="951"/>
      <c r="AC8" s="951"/>
      <c r="AD8" s="951"/>
      <c r="AE8" s="951"/>
      <c r="AF8" s="951"/>
      <c r="AG8" s="951"/>
    </row>
    <row r="9" spans="1:33" s="531" customFormat="1">
      <c r="A9" s="2892" t="s">
        <v>9</v>
      </c>
      <c r="B9" s="2895" t="s">
        <v>10</v>
      </c>
      <c r="C9" s="2896"/>
      <c r="D9" s="2896"/>
      <c r="E9" s="2896"/>
      <c r="F9" s="2896"/>
      <c r="G9" s="2896"/>
      <c r="H9" s="2896"/>
      <c r="I9" s="2897"/>
      <c r="J9" s="2895" t="s">
        <v>11</v>
      </c>
      <c r="K9" s="2896"/>
      <c r="L9" s="2896"/>
      <c r="M9" s="2896"/>
      <c r="N9" s="2896"/>
      <c r="O9" s="2896"/>
      <c r="P9" s="2896"/>
      <c r="Q9" s="2897"/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</row>
    <row r="10" spans="1:33" s="531" customFormat="1">
      <c r="A10" s="2893"/>
      <c r="B10" s="2890" t="s">
        <v>239</v>
      </c>
      <c r="C10" s="2891"/>
      <c r="D10" s="2891"/>
      <c r="E10" s="2898"/>
      <c r="F10" s="2890" t="s">
        <v>240</v>
      </c>
      <c r="G10" s="2101"/>
      <c r="H10" s="2101"/>
      <c r="I10" s="2102"/>
      <c r="J10" s="2890" t="s">
        <v>239</v>
      </c>
      <c r="K10" s="2891"/>
      <c r="L10" s="2891"/>
      <c r="M10" s="2898"/>
      <c r="N10" s="2890" t="s">
        <v>240</v>
      </c>
      <c r="O10" s="2101"/>
      <c r="P10" s="2101"/>
      <c r="Q10" s="2102"/>
      <c r="R10" s="951"/>
      <c r="S10" s="951"/>
      <c r="T10" s="951"/>
      <c r="U10" s="951"/>
      <c r="V10" s="951"/>
      <c r="W10" s="951"/>
      <c r="X10" s="951"/>
      <c r="Y10" s="951"/>
      <c r="Z10" s="951"/>
      <c r="AA10" s="951"/>
      <c r="AB10" s="951"/>
      <c r="AC10" s="951"/>
      <c r="AD10" s="951"/>
      <c r="AE10" s="951"/>
      <c r="AF10" s="951"/>
      <c r="AG10" s="951"/>
    </row>
    <row r="11" spans="1:33" s="531" customFormat="1">
      <c r="A11" s="2893"/>
      <c r="B11" s="2890" t="s">
        <v>14</v>
      </c>
      <c r="C11" s="2891"/>
      <c r="E11" s="537">
        <v>30</v>
      </c>
      <c r="F11" s="2890" t="s">
        <v>14</v>
      </c>
      <c r="G11" s="2891"/>
      <c r="H11" s="536"/>
      <c r="I11" s="537">
        <v>40</v>
      </c>
      <c r="J11" s="2890" t="s">
        <v>14</v>
      </c>
      <c r="K11" s="2891"/>
      <c r="L11" s="536"/>
      <c r="M11" s="537">
        <f>E11</f>
        <v>30</v>
      </c>
      <c r="N11" s="2890" t="s">
        <v>14</v>
      </c>
      <c r="O11" s="2891"/>
      <c r="P11" s="536"/>
      <c r="Q11" s="537">
        <v>40</v>
      </c>
      <c r="R11" s="951"/>
      <c r="S11" s="951"/>
      <c r="T11" s="951"/>
      <c r="U11" s="951"/>
      <c r="V11" s="951"/>
      <c r="W11" s="951"/>
      <c r="X11" s="951"/>
      <c r="Y11" s="951"/>
      <c r="Z11" s="951"/>
      <c r="AA11" s="951"/>
      <c r="AB11" s="951"/>
      <c r="AC11" s="951"/>
      <c r="AD11" s="951"/>
      <c r="AE11" s="951"/>
      <c r="AF11" s="951"/>
      <c r="AG11" s="951"/>
    </row>
    <row r="12" spans="1:33" s="539" customFormat="1" ht="35.25" customHeight="1">
      <c r="A12" s="2894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981"/>
      <c r="D14" s="1981"/>
      <c r="E14" s="1968">
        <v>25.8</v>
      </c>
      <c r="F14" s="1982"/>
      <c r="G14" s="1981"/>
      <c r="H14" s="1981"/>
      <c r="I14" s="1968">
        <v>8.7199999999999989</v>
      </c>
      <c r="J14" s="1982"/>
      <c r="K14" s="1981"/>
      <c r="L14" s="1981"/>
      <c r="M14" s="1968">
        <v>9.39</v>
      </c>
      <c r="N14" s="1982"/>
      <c r="O14" s="1981"/>
      <c r="P14" s="1981"/>
      <c r="Q14" s="1968">
        <v>3.5199999999999996</v>
      </c>
    </row>
    <row r="15" spans="1:33" s="1353" customFormat="1" ht="15">
      <c r="A15" s="1352">
        <v>1</v>
      </c>
      <c r="B15" s="779"/>
      <c r="C15" s="1981"/>
      <c r="D15" s="1981"/>
      <c r="E15" s="1968">
        <v>25.68</v>
      </c>
      <c r="F15" s="1982"/>
      <c r="G15" s="1981"/>
      <c r="H15" s="1981"/>
      <c r="I15" s="1968">
        <v>7.92</v>
      </c>
      <c r="J15" s="1982"/>
      <c r="K15" s="1981"/>
      <c r="L15" s="1981"/>
      <c r="M15" s="1968">
        <v>8.9849999999999994</v>
      </c>
      <c r="N15" s="1982"/>
      <c r="O15" s="1981"/>
      <c r="P15" s="1981"/>
      <c r="Q15" s="1968">
        <v>3.5399999999999996</v>
      </c>
    </row>
    <row r="16" spans="1:33" s="539" customFormat="1" ht="15">
      <c r="A16" s="542">
        <v>2</v>
      </c>
      <c r="B16" s="779"/>
      <c r="C16" s="1981"/>
      <c r="D16" s="1981"/>
      <c r="E16" s="1968">
        <v>24.39</v>
      </c>
      <c r="F16" s="1982"/>
      <c r="G16" s="1981"/>
      <c r="H16" s="1981"/>
      <c r="I16" s="1968">
        <v>7.76</v>
      </c>
      <c r="J16" s="1982"/>
      <c r="K16" s="1981"/>
      <c r="L16" s="1981"/>
      <c r="M16" s="1968">
        <v>8.879999999999999</v>
      </c>
      <c r="N16" s="1982"/>
      <c r="O16" s="1981"/>
      <c r="P16" s="1981"/>
      <c r="Q16" s="1968">
        <v>3.6799999999999997</v>
      </c>
    </row>
    <row r="17" spans="1:17" s="539" customFormat="1" ht="15">
      <c r="A17" s="542">
        <v>3</v>
      </c>
      <c r="B17" s="779"/>
      <c r="C17" s="1981"/>
      <c r="D17" s="1981"/>
      <c r="E17" s="1968">
        <v>24.869999999999997</v>
      </c>
      <c r="F17" s="1982"/>
      <c r="G17" s="1981"/>
      <c r="H17" s="1981"/>
      <c r="I17" s="1968">
        <v>7.7</v>
      </c>
      <c r="J17" s="1982"/>
      <c r="K17" s="1981"/>
      <c r="L17" s="1981"/>
      <c r="M17" s="1968">
        <v>8.7749999999999986</v>
      </c>
      <c r="N17" s="1982"/>
      <c r="O17" s="1981"/>
      <c r="P17" s="1981"/>
      <c r="Q17" s="1968">
        <v>3.76</v>
      </c>
    </row>
    <row r="18" spans="1:17" s="539" customFormat="1" ht="15">
      <c r="A18" s="542">
        <v>4</v>
      </c>
      <c r="B18" s="779"/>
      <c r="C18" s="1981"/>
      <c r="D18" s="1981"/>
      <c r="E18" s="1968">
        <v>24.87</v>
      </c>
      <c r="F18" s="1982"/>
      <c r="G18" s="1981"/>
      <c r="H18" s="1981"/>
      <c r="I18" s="1968">
        <v>7.3</v>
      </c>
      <c r="J18" s="1982"/>
      <c r="K18" s="1981"/>
      <c r="L18" s="1981"/>
      <c r="M18" s="1968">
        <v>8.9400000000000013</v>
      </c>
      <c r="N18" s="1982"/>
      <c r="O18" s="1981"/>
      <c r="P18" s="1981"/>
      <c r="Q18" s="1968">
        <v>3.46</v>
      </c>
    </row>
    <row r="19" spans="1:17" s="539" customFormat="1" ht="15">
      <c r="A19" s="542">
        <v>5</v>
      </c>
      <c r="B19" s="779"/>
      <c r="C19" s="1981"/>
      <c r="D19" s="1981"/>
      <c r="E19" s="1968">
        <v>27.479999999999997</v>
      </c>
      <c r="F19" s="1982"/>
      <c r="G19" s="1981"/>
      <c r="H19" s="1981"/>
      <c r="I19" s="1968">
        <v>8.2199999999999989</v>
      </c>
      <c r="J19" s="1982"/>
      <c r="K19" s="1981"/>
      <c r="L19" s="1981"/>
      <c r="M19" s="1968">
        <v>8.8649999999999984</v>
      </c>
      <c r="N19" s="1982"/>
      <c r="O19" s="1981"/>
      <c r="P19" s="1981"/>
      <c r="Q19" s="1968">
        <v>3.7199999999999998</v>
      </c>
    </row>
    <row r="20" spans="1:17" s="539" customFormat="1" ht="15">
      <c r="A20" s="542">
        <v>6</v>
      </c>
      <c r="B20" s="779"/>
      <c r="C20" s="1981"/>
      <c r="D20" s="1981"/>
      <c r="E20" s="1968">
        <v>35.58</v>
      </c>
      <c r="F20" s="1982"/>
      <c r="G20" s="1981"/>
      <c r="H20" s="1981"/>
      <c r="I20" s="1968">
        <v>9.08</v>
      </c>
      <c r="J20" s="1982"/>
      <c r="K20" s="1981"/>
      <c r="L20" s="1981"/>
      <c r="M20" s="1968">
        <v>8.4600000000000009</v>
      </c>
      <c r="N20" s="1982"/>
      <c r="O20" s="1981"/>
      <c r="P20" s="1981"/>
      <c r="Q20" s="1968">
        <v>3.52</v>
      </c>
    </row>
    <row r="21" spans="1:17" s="539" customFormat="1" ht="15">
      <c r="A21" s="542">
        <v>7</v>
      </c>
      <c r="B21" s="779"/>
      <c r="C21" s="1981"/>
      <c r="D21" s="1981"/>
      <c r="E21" s="1968">
        <v>37.799999999999997</v>
      </c>
      <c r="F21" s="1982"/>
      <c r="G21" s="1981"/>
      <c r="H21" s="1981"/>
      <c r="I21" s="1968">
        <v>9.16</v>
      </c>
      <c r="J21" s="1982"/>
      <c r="K21" s="1981"/>
      <c r="L21" s="1981"/>
      <c r="M21" s="1968">
        <v>9.15</v>
      </c>
      <c r="N21" s="1982"/>
      <c r="O21" s="1981"/>
      <c r="P21" s="1981"/>
      <c r="Q21" s="1968">
        <v>3.4</v>
      </c>
    </row>
    <row r="22" spans="1:17" s="539" customFormat="1" ht="15">
      <c r="A22" s="542">
        <v>8</v>
      </c>
      <c r="B22" s="779"/>
      <c r="C22" s="1981"/>
      <c r="D22" s="1981"/>
      <c r="E22" s="1968">
        <v>32.460000000000008</v>
      </c>
      <c r="F22" s="1982"/>
      <c r="G22" s="1981"/>
      <c r="H22" s="1981"/>
      <c r="I22" s="1968">
        <v>10.199999999999999</v>
      </c>
      <c r="J22" s="1982"/>
      <c r="K22" s="1981"/>
      <c r="L22" s="1981"/>
      <c r="M22" s="1968">
        <v>8.52</v>
      </c>
      <c r="N22" s="1982"/>
      <c r="O22" s="1981"/>
      <c r="P22" s="1981"/>
      <c r="Q22" s="1968">
        <v>3.5399999999999996</v>
      </c>
    </row>
    <row r="23" spans="1:17" s="539" customFormat="1" ht="15">
      <c r="A23" s="542">
        <v>9</v>
      </c>
      <c r="B23" s="779"/>
      <c r="C23" s="1981"/>
      <c r="D23" s="1981"/>
      <c r="E23" s="1968">
        <v>30.884999999999998</v>
      </c>
      <c r="F23" s="1982"/>
      <c r="G23" s="1981"/>
      <c r="H23" s="1981"/>
      <c r="I23" s="1968">
        <v>10.440000000000001</v>
      </c>
      <c r="J23" s="1982"/>
      <c r="K23" s="1981"/>
      <c r="L23" s="1981"/>
      <c r="M23" s="1968">
        <v>8.8649999999999984</v>
      </c>
      <c r="N23" s="1982"/>
      <c r="O23" s="1981"/>
      <c r="P23" s="1981"/>
      <c r="Q23" s="1968">
        <v>3.94</v>
      </c>
    </row>
    <row r="24" spans="1:17" s="539" customFormat="1" ht="15">
      <c r="A24" s="542">
        <v>10</v>
      </c>
      <c r="B24" s="779"/>
      <c r="C24" s="1981"/>
      <c r="D24" s="1981"/>
      <c r="E24" s="1968">
        <v>33.270000000000003</v>
      </c>
      <c r="F24" s="1982"/>
      <c r="G24" s="1981"/>
      <c r="H24" s="1981"/>
      <c r="I24" s="1968">
        <v>9.66</v>
      </c>
      <c r="J24" s="1982"/>
      <c r="K24" s="1981"/>
      <c r="L24" s="1981"/>
      <c r="M24" s="1968">
        <v>8.7749999999999986</v>
      </c>
      <c r="N24" s="1982"/>
      <c r="O24" s="1981"/>
      <c r="P24" s="1981"/>
      <c r="Q24" s="1968">
        <v>3.3000000000000003</v>
      </c>
    </row>
    <row r="25" spans="1:17" s="539" customFormat="1" ht="15">
      <c r="A25" s="542">
        <v>11</v>
      </c>
      <c r="B25" s="779"/>
      <c r="C25" s="1981"/>
      <c r="D25" s="1981"/>
      <c r="E25" s="1968">
        <v>31.29</v>
      </c>
      <c r="F25" s="1982"/>
      <c r="G25" s="1981"/>
      <c r="H25" s="1981"/>
      <c r="I25" s="1968">
        <v>10.3</v>
      </c>
      <c r="J25" s="1982"/>
      <c r="K25" s="1981"/>
      <c r="L25" s="1981"/>
      <c r="M25" s="1968">
        <v>10.35</v>
      </c>
      <c r="N25" s="1982"/>
      <c r="O25" s="1981"/>
      <c r="P25" s="1981"/>
      <c r="Q25" s="1968">
        <v>3.94</v>
      </c>
    </row>
    <row r="26" spans="1:17" s="539" customFormat="1" ht="15">
      <c r="A26" s="542">
        <v>12</v>
      </c>
      <c r="B26" s="779"/>
      <c r="C26" s="1981"/>
      <c r="D26" s="1981"/>
      <c r="E26" s="1968">
        <v>32.880000000000003</v>
      </c>
      <c r="F26" s="1982"/>
      <c r="G26" s="1981"/>
      <c r="H26" s="1981"/>
      <c r="I26" s="1968">
        <v>8.52</v>
      </c>
      <c r="J26" s="1982"/>
      <c r="K26" s="1981"/>
      <c r="L26" s="1981"/>
      <c r="M26" s="1968">
        <v>10.725</v>
      </c>
      <c r="N26" s="1982"/>
      <c r="O26" s="1981"/>
      <c r="P26" s="1981"/>
      <c r="Q26" s="1968">
        <v>3.92</v>
      </c>
    </row>
    <row r="27" spans="1:17" s="539" customFormat="1" ht="15">
      <c r="A27" s="542">
        <v>13</v>
      </c>
      <c r="B27" s="779"/>
      <c r="C27" s="1981"/>
      <c r="D27" s="1981"/>
      <c r="E27" s="1968">
        <v>31.905000000000001</v>
      </c>
      <c r="F27" s="1982"/>
      <c r="G27" s="1981"/>
      <c r="H27" s="1981"/>
      <c r="I27" s="1968">
        <v>8.8000000000000007</v>
      </c>
      <c r="J27" s="1982"/>
      <c r="K27" s="1981"/>
      <c r="L27" s="1981"/>
      <c r="M27" s="1968">
        <v>9.9899999999999984</v>
      </c>
      <c r="N27" s="1982"/>
      <c r="O27" s="1981"/>
      <c r="P27" s="1981"/>
      <c r="Q27" s="1968">
        <v>3.42</v>
      </c>
    </row>
    <row r="28" spans="1:17" s="539" customFormat="1" ht="15">
      <c r="A28" s="542">
        <v>14</v>
      </c>
      <c r="B28" s="779"/>
      <c r="C28" s="1981"/>
      <c r="D28" s="1981"/>
      <c r="E28" s="1968">
        <v>29.369999999999997</v>
      </c>
      <c r="F28" s="1982"/>
      <c r="G28" s="1981"/>
      <c r="H28" s="1981"/>
      <c r="I28" s="1968">
        <v>9.2800000000000011</v>
      </c>
      <c r="J28" s="1982"/>
      <c r="K28" s="1981"/>
      <c r="L28" s="1981"/>
      <c r="M28" s="1968">
        <v>9.7200000000000006</v>
      </c>
      <c r="N28" s="1982"/>
      <c r="O28" s="1981"/>
      <c r="P28" s="1981"/>
      <c r="Q28" s="1968">
        <v>3.2199999999999998</v>
      </c>
    </row>
    <row r="29" spans="1:17" s="539" customFormat="1" ht="15">
      <c r="A29" s="542">
        <v>15</v>
      </c>
      <c r="B29" s="779"/>
      <c r="C29" s="1981"/>
      <c r="D29" s="1981"/>
      <c r="E29" s="1968">
        <v>33.195</v>
      </c>
      <c r="F29" s="1982"/>
      <c r="G29" s="1981"/>
      <c r="H29" s="1981"/>
      <c r="I29" s="1968">
        <v>9.8000000000000007</v>
      </c>
      <c r="J29" s="1982"/>
      <c r="K29" s="1981"/>
      <c r="L29" s="1981"/>
      <c r="M29" s="1968">
        <v>9.75</v>
      </c>
      <c r="N29" s="1982"/>
      <c r="O29" s="1981"/>
      <c r="P29" s="1981"/>
      <c r="Q29" s="1968">
        <v>3.36</v>
      </c>
    </row>
    <row r="30" spans="1:17" s="539" customFormat="1" ht="15">
      <c r="A30" s="542">
        <v>16</v>
      </c>
      <c r="B30" s="779"/>
      <c r="C30" s="1981"/>
      <c r="D30" s="1981"/>
      <c r="E30" s="1968">
        <v>34.695</v>
      </c>
      <c r="F30" s="1982"/>
      <c r="G30" s="1981"/>
      <c r="H30" s="1981"/>
      <c r="I30" s="1968">
        <v>10.88</v>
      </c>
      <c r="J30" s="1982"/>
      <c r="K30" s="1981"/>
      <c r="L30" s="1981"/>
      <c r="M30" s="1968">
        <v>9.51</v>
      </c>
      <c r="N30" s="1982"/>
      <c r="O30" s="1981"/>
      <c r="P30" s="1981"/>
      <c r="Q30" s="1968">
        <v>3.6999999999999997</v>
      </c>
    </row>
    <row r="31" spans="1:17" s="543" customFormat="1" ht="15">
      <c r="A31" s="542">
        <v>17</v>
      </c>
      <c r="B31" s="779"/>
      <c r="C31" s="1981"/>
      <c r="D31" s="1981"/>
      <c r="E31" s="1968">
        <v>40.86</v>
      </c>
      <c r="F31" s="1982"/>
      <c r="G31" s="1981"/>
      <c r="H31" s="1981"/>
      <c r="I31" s="1968">
        <v>11.000000000000002</v>
      </c>
      <c r="J31" s="1982"/>
      <c r="K31" s="1981"/>
      <c r="L31" s="1981"/>
      <c r="M31" s="1968">
        <v>10.184999999999999</v>
      </c>
      <c r="N31" s="1982"/>
      <c r="O31" s="1981"/>
      <c r="P31" s="1981"/>
      <c r="Q31" s="1968">
        <v>3.9</v>
      </c>
    </row>
    <row r="32" spans="1:17" s="543" customFormat="1" ht="15">
      <c r="A32" s="542">
        <v>18</v>
      </c>
      <c r="B32" s="779"/>
      <c r="C32" s="1981"/>
      <c r="D32" s="1981"/>
      <c r="E32" s="1968">
        <v>40.86</v>
      </c>
      <c r="F32" s="1982"/>
      <c r="G32" s="1981"/>
      <c r="H32" s="1981"/>
      <c r="I32" s="1968">
        <v>12.4</v>
      </c>
      <c r="J32" s="1982"/>
      <c r="K32" s="1981"/>
      <c r="L32" s="1981"/>
      <c r="M32" s="1968">
        <v>10.365</v>
      </c>
      <c r="N32" s="1982"/>
      <c r="O32" s="1981"/>
      <c r="P32" s="1981"/>
      <c r="Q32" s="1968">
        <v>4.5999999999999996</v>
      </c>
    </row>
    <row r="33" spans="1:33" s="543" customFormat="1" ht="15">
      <c r="A33" s="542">
        <v>19</v>
      </c>
      <c r="B33" s="779"/>
      <c r="C33" s="1981"/>
      <c r="D33" s="1981"/>
      <c r="E33" s="1968">
        <v>39.03</v>
      </c>
      <c r="F33" s="1982"/>
      <c r="G33" s="1981"/>
      <c r="H33" s="1981"/>
      <c r="I33" s="1968">
        <v>14</v>
      </c>
      <c r="J33" s="1982"/>
      <c r="K33" s="1981"/>
      <c r="L33" s="1981"/>
      <c r="M33" s="1968">
        <v>10.59</v>
      </c>
      <c r="N33" s="1982"/>
      <c r="O33" s="1981"/>
      <c r="P33" s="1981"/>
      <c r="Q33" s="1968">
        <v>4.5600000000000005</v>
      </c>
    </row>
    <row r="34" spans="1:33" s="543" customFormat="1" ht="15">
      <c r="A34" s="542">
        <v>20</v>
      </c>
      <c r="B34" s="779"/>
      <c r="C34" s="1981"/>
      <c r="D34" s="1981"/>
      <c r="E34" s="1968">
        <v>40.665000000000006</v>
      </c>
      <c r="F34" s="1982"/>
      <c r="G34" s="1981"/>
      <c r="H34" s="1981"/>
      <c r="I34" s="1968">
        <v>12.219999999999999</v>
      </c>
      <c r="J34" s="1982"/>
      <c r="K34" s="1981"/>
      <c r="L34" s="1981"/>
      <c r="M34" s="1968">
        <v>10.454999999999998</v>
      </c>
      <c r="N34" s="1982"/>
      <c r="O34" s="1981"/>
      <c r="P34" s="1981"/>
      <c r="Q34" s="1968">
        <v>3.96</v>
      </c>
    </row>
    <row r="35" spans="1:33" s="543" customFormat="1" ht="15">
      <c r="A35" s="542">
        <v>21</v>
      </c>
      <c r="B35" s="779"/>
      <c r="C35" s="1981"/>
      <c r="D35" s="1981"/>
      <c r="E35" s="1968">
        <v>38.64</v>
      </c>
      <c r="F35" s="1982"/>
      <c r="G35" s="1981"/>
      <c r="H35" s="1981"/>
      <c r="I35" s="1968">
        <v>10.220000000000001</v>
      </c>
      <c r="J35" s="1982"/>
      <c r="K35" s="1981"/>
      <c r="L35" s="1981"/>
      <c r="M35" s="1968">
        <v>9.9000000000000021</v>
      </c>
      <c r="N35" s="1982"/>
      <c r="O35" s="1981"/>
      <c r="P35" s="1981"/>
      <c r="Q35" s="1968">
        <v>3.66</v>
      </c>
    </row>
    <row r="36" spans="1:33" s="543" customFormat="1" ht="15">
      <c r="A36" s="542">
        <v>22</v>
      </c>
      <c r="B36" s="779"/>
      <c r="C36" s="1981"/>
      <c r="D36" s="1981"/>
      <c r="E36" s="1968">
        <v>32.204999999999998</v>
      </c>
      <c r="F36" s="1982"/>
      <c r="G36" s="1981"/>
      <c r="H36" s="1981"/>
      <c r="I36" s="1968">
        <v>9.92</v>
      </c>
      <c r="J36" s="1982"/>
      <c r="K36" s="1981"/>
      <c r="L36" s="1981"/>
      <c r="M36" s="1968">
        <v>9.48</v>
      </c>
      <c r="N36" s="1982"/>
      <c r="O36" s="1981"/>
      <c r="P36" s="1981"/>
      <c r="Q36" s="1968">
        <v>3.7399999999999998</v>
      </c>
    </row>
    <row r="37" spans="1:33" s="543" customFormat="1" ht="15">
      <c r="A37" s="542">
        <v>23</v>
      </c>
      <c r="B37" s="810"/>
      <c r="C37" s="1981"/>
      <c r="D37" s="1981"/>
      <c r="E37" s="1968">
        <v>28.89</v>
      </c>
      <c r="F37" s="1982"/>
      <c r="G37" s="1981"/>
      <c r="H37" s="1981"/>
      <c r="I37" s="1968">
        <v>9.64</v>
      </c>
      <c r="J37" s="1982"/>
      <c r="K37" s="1981"/>
      <c r="L37" s="1981"/>
      <c r="M37" s="1968">
        <v>9.0749999999999993</v>
      </c>
      <c r="N37" s="1982"/>
      <c r="O37" s="1981"/>
      <c r="P37" s="1981"/>
      <c r="Q37" s="1968">
        <v>3.92</v>
      </c>
    </row>
    <row r="38" spans="1:33" s="543" customFormat="1" ht="15">
      <c r="A38" s="542" t="s">
        <v>19</v>
      </c>
      <c r="B38" s="794"/>
      <c r="C38" s="1660"/>
      <c r="D38" s="1660"/>
      <c r="E38" s="1662">
        <f>SUM(E14:E37)</f>
        <v>777.57</v>
      </c>
      <c r="F38" s="1660"/>
      <c r="G38" s="1660"/>
      <c r="H38" s="1660"/>
      <c r="I38" s="1662">
        <f>SUM(I14:I37)</f>
        <v>233.14</v>
      </c>
      <c r="J38" s="1660"/>
      <c r="K38" s="1660"/>
      <c r="L38" s="1660"/>
      <c r="M38" s="1662">
        <f>SUM(M14:M37)</f>
        <v>227.7</v>
      </c>
      <c r="N38" s="1660"/>
      <c r="O38" s="1660"/>
      <c r="P38" s="1660"/>
      <c r="Q38" s="1662">
        <f>SUM(Q14:Q37)</f>
        <v>89.279999999999973</v>
      </c>
    </row>
    <row r="39" spans="1:33" s="531" customFormat="1" ht="12.75" customHeight="1">
      <c r="A39" s="531" t="s">
        <v>20</v>
      </c>
      <c r="R39" s="951"/>
      <c r="S39" s="951"/>
      <c r="T39" s="951"/>
      <c r="U39" s="951"/>
      <c r="V39" s="951"/>
      <c r="W39" s="951"/>
      <c r="X39" s="951"/>
      <c r="Y39" s="951"/>
      <c r="Z39" s="951"/>
      <c r="AA39" s="951"/>
      <c r="AB39" s="951"/>
      <c r="AC39" s="951"/>
      <c r="AD39" s="951"/>
      <c r="AE39" s="951"/>
      <c r="AF39" s="951"/>
      <c r="AG39" s="951"/>
    </row>
    <row r="40" spans="1:33" s="531" customFormat="1" ht="12.75" customHeight="1">
      <c r="A40" s="531" t="s">
        <v>21</v>
      </c>
      <c r="R40" s="951"/>
      <c r="S40" s="951"/>
      <c r="T40" s="951"/>
      <c r="U40" s="951"/>
      <c r="V40" s="951"/>
      <c r="W40" s="951"/>
      <c r="X40" s="951"/>
      <c r="Y40" s="951"/>
      <c r="Z40" s="951"/>
      <c r="AA40" s="951"/>
      <c r="AB40" s="951"/>
      <c r="AC40" s="951"/>
      <c r="AD40" s="951"/>
      <c r="AE40" s="951"/>
      <c r="AF40" s="951"/>
      <c r="AG40" s="951"/>
    </row>
    <row r="41" spans="1:33">
      <c r="A41" s="531" t="s">
        <v>563</v>
      </c>
      <c r="K41" s="531"/>
      <c r="L41" s="531"/>
      <c r="M41" s="531"/>
      <c r="N41" s="531"/>
      <c r="O41" s="531"/>
      <c r="P41" s="531"/>
      <c r="Q41" s="531"/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>
      <c r="A42" s="531" t="s">
        <v>23</v>
      </c>
      <c r="R42" s="952"/>
      <c r="S42" s="952"/>
      <c r="T42" s="952"/>
      <c r="U42" s="952"/>
      <c r="V42" s="952"/>
      <c r="W42" s="952"/>
      <c r="X42" s="952"/>
      <c r="Y42" s="952"/>
      <c r="Z42" s="952"/>
      <c r="AA42" s="952"/>
      <c r="AB42" s="952"/>
      <c r="AC42" s="952"/>
      <c r="AD42" s="952"/>
      <c r="AE42" s="952"/>
      <c r="AF42" s="952"/>
      <c r="AG42" s="952"/>
    </row>
    <row r="43" spans="1:33">
      <c r="R43" s="952"/>
      <c r="S43" s="952"/>
      <c r="T43" s="952"/>
      <c r="U43" s="952"/>
      <c r="V43" s="952"/>
      <c r="W43" s="952"/>
      <c r="X43" s="952"/>
      <c r="Y43" s="952"/>
      <c r="Z43" s="952"/>
      <c r="AA43" s="952"/>
      <c r="AB43" s="952"/>
      <c r="AC43" s="952"/>
      <c r="AD43" s="952"/>
      <c r="AE43" s="952"/>
      <c r="AF43" s="952"/>
      <c r="AG43" s="952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2">
    <tabColor rgb="FFFFFF00"/>
  </sheetPr>
  <dimension ref="A1:AG43"/>
  <sheetViews>
    <sheetView zoomScale="85" zoomScaleNormal="85" workbookViewId="0">
      <selection activeCell="V27" sqref="V27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82" t="s">
        <v>405</v>
      </c>
      <c r="C1" s="2087"/>
      <c r="D1" s="2087"/>
      <c r="E1" s="2087"/>
      <c r="F1" s="2087"/>
      <c r="J1" s="799" t="s">
        <v>171</v>
      </c>
      <c r="N1" s="532" t="s">
        <v>122</v>
      </c>
      <c r="O1" s="532"/>
      <c r="P1" s="532"/>
      <c r="Q1" s="532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  <c r="AF1" s="951"/>
      <c r="AG1" s="951"/>
    </row>
    <row r="2" spans="1:33" s="531" customFormat="1" ht="10.5" customHeight="1">
      <c r="B2" s="2883" t="s">
        <v>1</v>
      </c>
      <c r="C2" s="2094"/>
      <c r="D2" s="2094"/>
      <c r="E2" s="2094"/>
      <c r="F2" s="2094"/>
      <c r="N2" s="2883" t="s">
        <v>2</v>
      </c>
      <c r="O2" s="2886"/>
      <c r="P2" s="2886"/>
      <c r="Q2" s="2886"/>
      <c r="R2" s="951"/>
      <c r="S2" s="951"/>
      <c r="T2" s="951"/>
      <c r="U2" s="951"/>
      <c r="V2" s="951"/>
      <c r="W2" s="951"/>
      <c r="X2" s="951"/>
      <c r="Y2" s="951"/>
      <c r="Z2" s="951"/>
      <c r="AA2" s="951"/>
      <c r="AB2" s="951"/>
      <c r="AC2" s="951"/>
      <c r="AD2" s="951"/>
      <c r="AE2" s="951"/>
      <c r="AF2" s="951"/>
      <c r="AG2" s="951"/>
    </row>
    <row r="3" spans="1:33" s="531" customFormat="1" ht="13.5" customHeight="1">
      <c r="B3" s="2888" t="s">
        <v>123</v>
      </c>
      <c r="C3" s="2886"/>
      <c r="N3" s="531" t="s">
        <v>3</v>
      </c>
      <c r="R3" s="951"/>
      <c r="S3" s="951"/>
      <c r="T3" s="951"/>
      <c r="U3" s="951"/>
      <c r="V3" s="951"/>
      <c r="W3" s="951"/>
      <c r="X3" s="951"/>
      <c r="Y3" s="951"/>
      <c r="Z3" s="951"/>
      <c r="AA3" s="951"/>
      <c r="AB3" s="951"/>
      <c r="AC3" s="951"/>
      <c r="AD3" s="951"/>
      <c r="AE3" s="951"/>
      <c r="AF3" s="951"/>
      <c r="AG3" s="951"/>
    </row>
    <row r="4" spans="1:33" s="531" customFormat="1" ht="15" customHeight="1">
      <c r="B4" s="2887" t="s">
        <v>4</v>
      </c>
      <c r="C4" s="2087"/>
      <c r="D4" s="534"/>
      <c r="E4" s="951"/>
      <c r="F4" s="951"/>
      <c r="G4" s="951"/>
      <c r="H4" s="951"/>
      <c r="I4" s="914" t="s">
        <v>5</v>
      </c>
      <c r="J4" s="533"/>
      <c r="K4" s="533"/>
      <c r="L4" s="533"/>
      <c r="O4" s="535"/>
      <c r="R4" s="951"/>
      <c r="S4" s="951"/>
      <c r="T4" s="951"/>
      <c r="U4" s="951"/>
      <c r="V4" s="951"/>
      <c r="W4" s="951"/>
      <c r="X4" s="951"/>
      <c r="Y4" s="951"/>
      <c r="Z4" s="951"/>
      <c r="AA4" s="951"/>
      <c r="AB4" s="951"/>
      <c r="AC4" s="951"/>
      <c r="AD4" s="951"/>
      <c r="AE4" s="951"/>
      <c r="AF4" s="951"/>
      <c r="AG4" s="951"/>
    </row>
    <row r="5" spans="1:33" s="531" customFormat="1" ht="9.75" customHeight="1">
      <c r="B5" s="2889" t="s">
        <v>7</v>
      </c>
      <c r="C5" s="2085"/>
      <c r="D5" s="533"/>
      <c r="E5" s="533"/>
      <c r="R5" s="951"/>
      <c r="S5" s="951"/>
      <c r="T5" s="951"/>
      <c r="U5" s="951"/>
      <c r="V5" s="951"/>
      <c r="W5" s="951"/>
      <c r="X5" s="951"/>
      <c r="Y5" s="951"/>
      <c r="Z5" s="951"/>
      <c r="AA5" s="951"/>
      <c r="AB5" s="951"/>
      <c r="AC5" s="951"/>
      <c r="AD5" s="951"/>
      <c r="AE5" s="951"/>
      <c r="AF5" s="951"/>
      <c r="AG5" s="951"/>
    </row>
    <row r="6" spans="1:33" s="531" customFormat="1" ht="12" customHeight="1">
      <c r="A6" s="2884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51"/>
      <c r="S6" s="951"/>
      <c r="T6" s="951"/>
      <c r="U6" s="951"/>
      <c r="V6" s="951"/>
      <c r="W6" s="951"/>
      <c r="X6" s="951"/>
      <c r="Y6" s="951"/>
      <c r="Z6" s="951"/>
      <c r="AA6" s="951"/>
      <c r="AB6" s="951"/>
      <c r="AC6" s="951"/>
      <c r="AD6" s="951"/>
      <c r="AE6" s="951"/>
      <c r="AF6" s="951"/>
      <c r="AG6" s="951"/>
    </row>
    <row r="7" spans="1:33" s="531" customFormat="1" ht="15.75">
      <c r="A7" s="2885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51"/>
      <c r="S7" s="951"/>
      <c r="T7" s="951"/>
      <c r="U7" s="951"/>
      <c r="V7" s="951"/>
      <c r="W7" s="951"/>
      <c r="X7" s="951"/>
      <c r="Y7" s="951"/>
      <c r="Z7" s="951"/>
      <c r="AA7" s="951"/>
      <c r="AB7" s="951"/>
      <c r="AC7" s="951"/>
      <c r="AD7" s="951"/>
      <c r="AE7" s="951"/>
      <c r="AF7" s="951"/>
      <c r="AG7" s="951"/>
    </row>
    <row r="8" spans="1:33" s="531" customFormat="1" ht="9" customHeight="1">
      <c r="A8" s="1269" t="s">
        <v>350</v>
      </c>
      <c r="B8" s="1255" t="s">
        <v>351</v>
      </c>
      <c r="R8" s="951"/>
      <c r="S8" s="951"/>
      <c r="T8" s="951"/>
      <c r="U8" s="951"/>
      <c r="V8" s="951"/>
      <c r="W8" s="951"/>
      <c r="X8" s="951"/>
      <c r="Y8" s="951"/>
      <c r="Z8" s="951"/>
      <c r="AA8" s="951"/>
      <c r="AB8" s="951"/>
      <c r="AC8" s="951"/>
      <c r="AD8" s="951"/>
      <c r="AE8" s="951"/>
      <c r="AF8" s="951"/>
      <c r="AG8" s="951"/>
    </row>
    <row r="9" spans="1:33" s="531" customFormat="1">
      <c r="A9" s="2892" t="s">
        <v>9</v>
      </c>
      <c r="B9" s="2895" t="s">
        <v>10</v>
      </c>
      <c r="C9" s="2896"/>
      <c r="D9" s="2896"/>
      <c r="E9" s="2896"/>
      <c r="F9" s="2896"/>
      <c r="G9" s="2896"/>
      <c r="H9" s="2896"/>
      <c r="I9" s="2897"/>
      <c r="J9" s="2895" t="s">
        <v>11</v>
      </c>
      <c r="K9" s="2896"/>
      <c r="L9" s="2896"/>
      <c r="M9" s="2896"/>
      <c r="N9" s="2896"/>
      <c r="O9" s="2896"/>
      <c r="P9" s="2896"/>
      <c r="Q9" s="2897"/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</row>
    <row r="10" spans="1:33" s="531" customFormat="1">
      <c r="A10" s="2893"/>
      <c r="B10" s="2890" t="s">
        <v>241</v>
      </c>
      <c r="C10" s="2891"/>
      <c r="D10" s="2891"/>
      <c r="E10" s="2898"/>
      <c r="F10" s="2890" t="s">
        <v>242</v>
      </c>
      <c r="G10" s="2101"/>
      <c r="H10" s="2101"/>
      <c r="I10" s="2102"/>
      <c r="J10" s="2890" t="s">
        <v>241</v>
      </c>
      <c r="K10" s="2891"/>
      <c r="L10" s="2891"/>
      <c r="M10" s="2898"/>
      <c r="N10" s="2890" t="s">
        <v>242</v>
      </c>
      <c r="O10" s="2101"/>
      <c r="P10" s="2101"/>
      <c r="Q10" s="2102"/>
      <c r="R10" s="951"/>
      <c r="S10" s="951"/>
      <c r="T10" s="951"/>
      <c r="U10" s="951"/>
      <c r="V10" s="951"/>
      <c r="W10" s="951"/>
      <c r="X10" s="951"/>
      <c r="Y10" s="951"/>
      <c r="Z10" s="951"/>
      <c r="AA10" s="951"/>
      <c r="AB10" s="951"/>
      <c r="AC10" s="951"/>
      <c r="AD10" s="951"/>
      <c r="AE10" s="951"/>
      <c r="AF10" s="951"/>
      <c r="AG10" s="951"/>
    </row>
    <row r="11" spans="1:33" s="531" customFormat="1">
      <c r="A11" s="2893"/>
      <c r="B11" s="2890" t="s">
        <v>14</v>
      </c>
      <c r="C11" s="2891"/>
      <c r="E11" s="537">
        <v>60</v>
      </c>
      <c r="F11" s="2890" t="s">
        <v>14</v>
      </c>
      <c r="G11" s="2891"/>
      <c r="H11" s="536"/>
      <c r="I11" s="537">
        <v>40</v>
      </c>
      <c r="J11" s="2890" t="s">
        <v>14</v>
      </c>
      <c r="K11" s="2891"/>
      <c r="L11" s="536"/>
      <c r="M11" s="537">
        <f>E11</f>
        <v>60</v>
      </c>
      <c r="N11" s="2890" t="s">
        <v>14</v>
      </c>
      <c r="O11" s="2891"/>
      <c r="P11" s="536"/>
      <c r="Q11" s="537">
        <v>40</v>
      </c>
      <c r="R11" s="951"/>
      <c r="S11" s="951"/>
      <c r="T11" s="951"/>
      <c r="U11" s="951"/>
      <c r="V11" s="951"/>
      <c r="W11" s="951"/>
      <c r="X11" s="951"/>
      <c r="Y11" s="951"/>
      <c r="Z11" s="951"/>
      <c r="AA11" s="951"/>
      <c r="AB11" s="951"/>
      <c r="AC11" s="951"/>
      <c r="AD11" s="951"/>
      <c r="AE11" s="951"/>
      <c r="AF11" s="951"/>
      <c r="AG11" s="951"/>
    </row>
    <row r="12" spans="1:33" s="539" customFormat="1" ht="35.25" customHeight="1">
      <c r="A12" s="2894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660"/>
      <c r="D14" s="1660"/>
      <c r="E14" s="1661">
        <v>28.475999999999999</v>
      </c>
      <c r="F14" s="1650"/>
      <c r="G14" s="1660"/>
      <c r="H14" s="1660"/>
      <c r="I14" s="1661">
        <v>42.24</v>
      </c>
      <c r="J14" s="1650"/>
      <c r="K14" s="1660"/>
      <c r="L14" s="1660"/>
      <c r="M14" s="1661">
        <v>6.4560000000000004</v>
      </c>
      <c r="N14" s="1650"/>
      <c r="O14" s="1660"/>
      <c r="P14" s="1660"/>
      <c r="Q14" s="1661">
        <v>10.584</v>
      </c>
    </row>
    <row r="15" spans="1:33" s="1353" customFormat="1" ht="15">
      <c r="A15" s="1352">
        <v>1</v>
      </c>
      <c r="B15" s="779"/>
      <c r="C15" s="1660"/>
      <c r="D15" s="1660"/>
      <c r="E15" s="1819">
        <v>27.48</v>
      </c>
      <c r="F15" s="1650"/>
      <c r="G15" s="1660"/>
      <c r="H15" s="1660"/>
      <c r="I15" s="1828">
        <v>36.256</v>
      </c>
      <c r="J15" s="1650"/>
      <c r="K15" s="1660"/>
      <c r="L15" s="1660"/>
      <c r="M15" s="1540">
        <v>6.468</v>
      </c>
      <c r="N15" s="1650"/>
      <c r="O15" s="1660"/>
      <c r="P15" s="1660"/>
      <c r="Q15" s="1783">
        <v>9.4480000000000004</v>
      </c>
    </row>
    <row r="16" spans="1:33" s="539" customFormat="1" ht="15">
      <c r="A16" s="542">
        <v>2</v>
      </c>
      <c r="B16" s="779"/>
      <c r="C16" s="1660"/>
      <c r="D16" s="1660"/>
      <c r="E16" s="1819">
        <v>26.795999999999999</v>
      </c>
      <c r="F16" s="1650"/>
      <c r="G16" s="1660"/>
      <c r="H16" s="1660"/>
      <c r="I16" s="1828">
        <v>34.287999999999997</v>
      </c>
      <c r="J16" s="1650"/>
      <c r="K16" s="1660"/>
      <c r="L16" s="1660"/>
      <c r="M16" s="1540">
        <v>6.8040000000000003</v>
      </c>
      <c r="N16" s="1650"/>
      <c r="O16" s="1660"/>
      <c r="P16" s="1660"/>
      <c r="Q16" s="1783">
        <v>8.5359999999999996</v>
      </c>
    </row>
    <row r="17" spans="1:17" s="539" customFormat="1" ht="15">
      <c r="A17" s="542">
        <v>3</v>
      </c>
      <c r="B17" s="779"/>
      <c r="C17" s="1660"/>
      <c r="D17" s="1660"/>
      <c r="E17" s="1819">
        <v>26.411999999999999</v>
      </c>
      <c r="F17" s="1650"/>
      <c r="G17" s="1660"/>
      <c r="H17" s="1660"/>
      <c r="I17" s="1828">
        <v>31.56</v>
      </c>
      <c r="J17" s="1650"/>
      <c r="K17" s="1660"/>
      <c r="L17" s="1660"/>
      <c r="M17" s="1540">
        <v>6.3959999999999999</v>
      </c>
      <c r="N17" s="1650"/>
      <c r="O17" s="1660"/>
      <c r="P17" s="1660"/>
      <c r="Q17" s="1783">
        <v>5.1120000000000001</v>
      </c>
    </row>
    <row r="18" spans="1:17" s="539" customFormat="1" ht="15">
      <c r="A18" s="542">
        <v>4</v>
      </c>
      <c r="B18" s="779"/>
      <c r="C18" s="1660"/>
      <c r="D18" s="1660"/>
      <c r="E18" s="1819">
        <v>26.052</v>
      </c>
      <c r="F18" s="1650"/>
      <c r="G18" s="1660"/>
      <c r="H18" s="1660"/>
      <c r="I18" s="1828">
        <v>30.216000000000001</v>
      </c>
      <c r="J18" s="1650"/>
      <c r="K18" s="1660"/>
      <c r="L18" s="1660"/>
      <c r="M18" s="1540">
        <v>6.54</v>
      </c>
      <c r="N18" s="1650"/>
      <c r="O18" s="1660"/>
      <c r="P18" s="1660"/>
      <c r="Q18" s="1783">
        <v>2.1680000000000001</v>
      </c>
    </row>
    <row r="19" spans="1:17" s="539" customFormat="1" ht="15">
      <c r="A19" s="542">
        <v>5</v>
      </c>
      <c r="B19" s="779"/>
      <c r="C19" s="1660"/>
      <c r="D19" s="1660"/>
      <c r="E19" s="1819">
        <v>26.076000000000001</v>
      </c>
      <c r="F19" s="1650"/>
      <c r="G19" s="1660"/>
      <c r="H19" s="1660"/>
      <c r="I19" s="1828">
        <v>28.911999999999999</v>
      </c>
      <c r="J19" s="1650"/>
      <c r="K19" s="1660"/>
      <c r="L19" s="1660"/>
      <c r="M19" s="1540">
        <v>6.3120000000000003</v>
      </c>
      <c r="N19" s="1650"/>
      <c r="O19" s="1660"/>
      <c r="P19" s="1660"/>
      <c r="Q19" s="1783">
        <v>2.2320000000000002</v>
      </c>
    </row>
    <row r="20" spans="1:17" s="539" customFormat="1" ht="15">
      <c r="A20" s="542">
        <v>6</v>
      </c>
      <c r="B20" s="779"/>
      <c r="C20" s="1660"/>
      <c r="D20" s="1660"/>
      <c r="E20" s="1819">
        <v>25.943999999999999</v>
      </c>
      <c r="F20" s="1650"/>
      <c r="G20" s="1660"/>
      <c r="H20" s="1660"/>
      <c r="I20" s="1828">
        <v>29.056000000000001</v>
      </c>
      <c r="J20" s="1650"/>
      <c r="K20" s="1660"/>
      <c r="L20" s="1660"/>
      <c r="M20" s="1540">
        <v>6.1440000000000001</v>
      </c>
      <c r="N20" s="1650"/>
      <c r="O20" s="1660"/>
      <c r="P20" s="1660"/>
      <c r="Q20" s="1783">
        <v>1.8</v>
      </c>
    </row>
    <row r="21" spans="1:17" s="539" customFormat="1" ht="15">
      <c r="A21" s="542">
        <v>7</v>
      </c>
      <c r="B21" s="779"/>
      <c r="C21" s="1660"/>
      <c r="D21" s="1660"/>
      <c r="E21" s="1819">
        <v>30.036000000000001</v>
      </c>
      <c r="F21" s="1650"/>
      <c r="G21" s="1660"/>
      <c r="H21" s="1660"/>
      <c r="I21" s="1828">
        <v>29.952000000000002</v>
      </c>
      <c r="J21" s="1650"/>
      <c r="K21" s="1660"/>
      <c r="L21" s="1660"/>
      <c r="M21" s="1540">
        <v>6.468</v>
      </c>
      <c r="N21" s="1650"/>
      <c r="O21" s="1660"/>
      <c r="P21" s="1660"/>
      <c r="Q21" s="1783">
        <v>1.9039999999999999</v>
      </c>
    </row>
    <row r="22" spans="1:17" s="539" customFormat="1" ht="15">
      <c r="A22" s="542">
        <v>8</v>
      </c>
      <c r="B22" s="779"/>
      <c r="C22" s="1660"/>
      <c r="D22" s="1660"/>
      <c r="E22" s="1819">
        <v>30.731999999999999</v>
      </c>
      <c r="F22" s="1650"/>
      <c r="G22" s="1660"/>
      <c r="H22" s="1660"/>
      <c r="I22" s="1828">
        <v>30.76</v>
      </c>
      <c r="J22" s="1650"/>
      <c r="K22" s="1660"/>
      <c r="L22" s="1660"/>
      <c r="M22" s="1540">
        <v>6.2759999999999998</v>
      </c>
      <c r="N22" s="1650"/>
      <c r="O22" s="1660"/>
      <c r="P22" s="1660"/>
      <c r="Q22" s="1783">
        <v>2.3919999999999999</v>
      </c>
    </row>
    <row r="23" spans="1:17" s="539" customFormat="1" ht="15">
      <c r="A23" s="542">
        <v>9</v>
      </c>
      <c r="B23" s="779"/>
      <c r="C23" s="1660"/>
      <c r="D23" s="1660"/>
      <c r="E23" s="1819">
        <v>31.475999999999999</v>
      </c>
      <c r="F23" s="1650"/>
      <c r="G23" s="1660"/>
      <c r="H23" s="1660"/>
      <c r="I23" s="1828">
        <v>33.031999999999996</v>
      </c>
      <c r="J23" s="1650"/>
      <c r="K23" s="1660"/>
      <c r="L23" s="1660"/>
      <c r="M23" s="1540">
        <v>6.2039999999999997</v>
      </c>
      <c r="N23" s="1650"/>
      <c r="O23" s="1660"/>
      <c r="P23" s="1660"/>
      <c r="Q23" s="1783">
        <v>5.64</v>
      </c>
    </row>
    <row r="24" spans="1:17" s="539" customFormat="1" ht="15">
      <c r="A24" s="542">
        <v>10</v>
      </c>
      <c r="B24" s="779"/>
      <c r="C24" s="1660"/>
      <c r="D24" s="1660"/>
      <c r="E24" s="1819">
        <v>28.175999999999998</v>
      </c>
      <c r="F24" s="1650"/>
      <c r="G24" s="1660"/>
      <c r="H24" s="1660"/>
      <c r="I24" s="1828">
        <v>34.055999999999997</v>
      </c>
      <c r="J24" s="1650"/>
      <c r="K24" s="1660"/>
      <c r="L24" s="1660"/>
      <c r="M24" s="1540">
        <v>5.1719999999999997</v>
      </c>
      <c r="N24" s="1650"/>
      <c r="O24" s="1660"/>
      <c r="P24" s="1660"/>
      <c r="Q24" s="1783">
        <v>9.3840000000000003</v>
      </c>
    </row>
    <row r="25" spans="1:17" s="539" customFormat="1" ht="15">
      <c r="A25" s="542">
        <v>11</v>
      </c>
      <c r="B25" s="779"/>
      <c r="C25" s="1660"/>
      <c r="D25" s="1660"/>
      <c r="E25" s="1819">
        <v>28.908000000000001</v>
      </c>
      <c r="F25" s="1650"/>
      <c r="G25" s="1660"/>
      <c r="H25" s="1660"/>
      <c r="I25" s="1828">
        <v>30.584</v>
      </c>
      <c r="J25" s="1650"/>
      <c r="K25" s="1660"/>
      <c r="L25" s="1660"/>
      <c r="M25" s="1540">
        <v>5.7</v>
      </c>
      <c r="N25" s="1650"/>
      <c r="O25" s="1660"/>
      <c r="P25" s="1660"/>
      <c r="Q25" s="1783">
        <v>6.8879999999999999</v>
      </c>
    </row>
    <row r="26" spans="1:17" s="539" customFormat="1" ht="15">
      <c r="A26" s="542">
        <v>12</v>
      </c>
      <c r="B26" s="779"/>
      <c r="C26" s="1660"/>
      <c r="D26" s="1660"/>
      <c r="E26" s="1819">
        <v>30.84</v>
      </c>
      <c r="F26" s="1650"/>
      <c r="G26" s="1660"/>
      <c r="H26" s="1660"/>
      <c r="I26" s="1828">
        <v>27.04</v>
      </c>
      <c r="J26" s="1650"/>
      <c r="K26" s="1660"/>
      <c r="L26" s="1660"/>
      <c r="M26" s="1540">
        <v>5.2919999999999998</v>
      </c>
      <c r="N26" s="1650"/>
      <c r="O26" s="1660"/>
      <c r="P26" s="1660"/>
      <c r="Q26" s="1783">
        <v>5.32</v>
      </c>
    </row>
    <row r="27" spans="1:17" s="539" customFormat="1" ht="15">
      <c r="A27" s="542">
        <v>13</v>
      </c>
      <c r="B27" s="779"/>
      <c r="C27" s="1660"/>
      <c r="D27" s="1660"/>
      <c r="E27" s="1819">
        <v>32.700000000000003</v>
      </c>
      <c r="F27" s="1650"/>
      <c r="G27" s="1660"/>
      <c r="H27" s="1660"/>
      <c r="I27" s="1828">
        <v>26.488</v>
      </c>
      <c r="J27" s="1650"/>
      <c r="K27" s="1660"/>
      <c r="L27" s="1660"/>
      <c r="M27" s="1540">
        <v>6.18</v>
      </c>
      <c r="N27" s="1650"/>
      <c r="O27" s="1660"/>
      <c r="P27" s="1660"/>
      <c r="Q27" s="1783">
        <v>5.7119999999999997</v>
      </c>
    </row>
    <row r="28" spans="1:17" s="539" customFormat="1" ht="15">
      <c r="A28" s="542">
        <v>14</v>
      </c>
      <c r="B28" s="779"/>
      <c r="C28" s="1660"/>
      <c r="D28" s="1660"/>
      <c r="E28" s="1819">
        <v>34.512</v>
      </c>
      <c r="F28" s="1650"/>
      <c r="G28" s="1660"/>
      <c r="H28" s="1660"/>
      <c r="I28" s="1828">
        <v>23.792000000000002</v>
      </c>
      <c r="J28" s="1650"/>
      <c r="K28" s="1660"/>
      <c r="L28" s="1660"/>
      <c r="M28" s="1540">
        <v>6.42</v>
      </c>
      <c r="N28" s="1650"/>
      <c r="O28" s="1660"/>
      <c r="P28" s="1660"/>
      <c r="Q28" s="1783">
        <v>5.68</v>
      </c>
    </row>
    <row r="29" spans="1:17" s="539" customFormat="1" ht="15">
      <c r="A29" s="542">
        <v>15</v>
      </c>
      <c r="B29" s="779"/>
      <c r="C29" s="1660"/>
      <c r="D29" s="1660"/>
      <c r="E29" s="1819">
        <v>32.256</v>
      </c>
      <c r="F29" s="1650"/>
      <c r="G29" s="1660"/>
      <c r="H29" s="1660"/>
      <c r="I29" s="1828">
        <v>24.495999999999999</v>
      </c>
      <c r="J29" s="1650"/>
      <c r="K29" s="1660"/>
      <c r="L29" s="1660"/>
      <c r="M29" s="1540">
        <v>6.0960000000000001</v>
      </c>
      <c r="N29" s="1650"/>
      <c r="O29" s="1660"/>
      <c r="P29" s="1660"/>
      <c r="Q29" s="1783">
        <v>5.4320000000000004</v>
      </c>
    </row>
    <row r="30" spans="1:17" s="539" customFormat="1" ht="15">
      <c r="A30" s="542">
        <v>16</v>
      </c>
      <c r="B30" s="779"/>
      <c r="C30" s="1660"/>
      <c r="D30" s="1660"/>
      <c r="E30" s="1819">
        <v>35.256</v>
      </c>
      <c r="F30" s="1650"/>
      <c r="G30" s="1660"/>
      <c r="H30" s="1660"/>
      <c r="I30" s="1828">
        <v>34.735999999999997</v>
      </c>
      <c r="J30" s="1650"/>
      <c r="K30" s="1660"/>
      <c r="L30" s="1660"/>
      <c r="M30" s="1540">
        <v>7.3079999999999998</v>
      </c>
      <c r="N30" s="1650"/>
      <c r="O30" s="1660"/>
      <c r="P30" s="1660"/>
      <c r="Q30" s="1783">
        <v>4.9279999999999999</v>
      </c>
    </row>
    <row r="31" spans="1:17" s="543" customFormat="1" ht="15">
      <c r="A31" s="542">
        <v>17</v>
      </c>
      <c r="B31" s="779"/>
      <c r="C31" s="1660"/>
      <c r="D31" s="1660"/>
      <c r="E31" s="1819">
        <v>35.963999999999999</v>
      </c>
      <c r="F31" s="1650"/>
      <c r="G31" s="1660"/>
      <c r="H31" s="1660"/>
      <c r="I31" s="1828">
        <v>38.392000000000003</v>
      </c>
      <c r="J31" s="1650"/>
      <c r="K31" s="1660"/>
      <c r="L31" s="1660"/>
      <c r="M31" s="1540">
        <v>6.8879999999999999</v>
      </c>
      <c r="N31" s="1650"/>
      <c r="O31" s="1660"/>
      <c r="P31" s="1660"/>
      <c r="Q31" s="1783">
        <v>3.992</v>
      </c>
    </row>
    <row r="32" spans="1:17" s="543" customFormat="1" ht="15">
      <c r="A32" s="542">
        <v>18</v>
      </c>
      <c r="B32" s="779"/>
      <c r="C32" s="1660"/>
      <c r="D32" s="1660"/>
      <c r="E32" s="1819">
        <v>37.223999999999997</v>
      </c>
      <c r="F32" s="1650"/>
      <c r="G32" s="1660"/>
      <c r="H32" s="1660"/>
      <c r="I32" s="1828">
        <v>39.936</v>
      </c>
      <c r="J32" s="1650"/>
      <c r="K32" s="1660"/>
      <c r="L32" s="1660"/>
      <c r="M32" s="1540">
        <v>7.5119999999999996</v>
      </c>
      <c r="N32" s="1650"/>
      <c r="O32" s="1660"/>
      <c r="P32" s="1660"/>
      <c r="Q32" s="1783">
        <v>4.8639999999999999</v>
      </c>
    </row>
    <row r="33" spans="1:33" s="543" customFormat="1" ht="15">
      <c r="A33" s="542">
        <v>19</v>
      </c>
      <c r="B33" s="779"/>
      <c r="C33" s="1660"/>
      <c r="D33" s="1660"/>
      <c r="E33" s="1819">
        <v>37.176000000000002</v>
      </c>
      <c r="F33" s="1650"/>
      <c r="G33" s="1660"/>
      <c r="H33" s="1660"/>
      <c r="I33" s="1828">
        <v>38.344000000000001</v>
      </c>
      <c r="J33" s="1650"/>
      <c r="K33" s="1660"/>
      <c r="L33" s="1660"/>
      <c r="M33" s="1540">
        <v>6.8639999999999999</v>
      </c>
      <c r="N33" s="1650"/>
      <c r="O33" s="1660"/>
      <c r="P33" s="1660"/>
      <c r="Q33" s="1783">
        <v>6.4480000000000004</v>
      </c>
    </row>
    <row r="34" spans="1:33" s="543" customFormat="1" ht="15">
      <c r="A34" s="542">
        <v>20</v>
      </c>
      <c r="B34" s="779"/>
      <c r="C34" s="1660"/>
      <c r="D34" s="1660"/>
      <c r="E34" s="1819">
        <v>37.847999999999999</v>
      </c>
      <c r="F34" s="1650"/>
      <c r="G34" s="1660"/>
      <c r="H34" s="1660"/>
      <c r="I34" s="1828">
        <v>37.552</v>
      </c>
      <c r="J34" s="1650"/>
      <c r="K34" s="1660"/>
      <c r="L34" s="1660"/>
      <c r="M34" s="1540">
        <v>7.2119999999999997</v>
      </c>
      <c r="N34" s="1650"/>
      <c r="O34" s="1660"/>
      <c r="P34" s="1660"/>
      <c r="Q34" s="1783">
        <v>9.6639999999999997</v>
      </c>
    </row>
    <row r="35" spans="1:33" s="543" customFormat="1" ht="15">
      <c r="A35" s="542">
        <v>21</v>
      </c>
      <c r="B35" s="779"/>
      <c r="C35" s="1660"/>
      <c r="D35" s="1660"/>
      <c r="E35" s="1819">
        <v>34.427999999999997</v>
      </c>
      <c r="F35" s="1650"/>
      <c r="G35" s="1660"/>
      <c r="H35" s="1660"/>
      <c r="I35" s="1828">
        <v>38.183999999999997</v>
      </c>
      <c r="J35" s="1650"/>
      <c r="K35" s="1660"/>
      <c r="L35" s="1660"/>
      <c r="M35" s="1540">
        <v>7.6680000000000001</v>
      </c>
      <c r="N35" s="1650"/>
      <c r="O35" s="1660"/>
      <c r="P35" s="1660"/>
      <c r="Q35" s="1783">
        <v>10.712</v>
      </c>
    </row>
    <row r="36" spans="1:33" s="543" customFormat="1" ht="15">
      <c r="A36" s="542">
        <v>22</v>
      </c>
      <c r="B36" s="779"/>
      <c r="C36" s="1660"/>
      <c r="D36" s="1660"/>
      <c r="E36" s="1819">
        <v>34.116</v>
      </c>
      <c r="F36" s="1650"/>
      <c r="G36" s="1660"/>
      <c r="H36" s="1660"/>
      <c r="I36" s="1828">
        <v>37.136000000000003</v>
      </c>
      <c r="J36" s="1650"/>
      <c r="K36" s="1660"/>
      <c r="L36" s="1660"/>
      <c r="M36" s="1540">
        <v>6.9240000000000004</v>
      </c>
      <c r="N36" s="1650"/>
      <c r="O36" s="1660"/>
      <c r="P36" s="1660"/>
      <c r="Q36" s="1783">
        <v>8.3520000000000003</v>
      </c>
    </row>
    <row r="37" spans="1:33" s="543" customFormat="1" ht="15">
      <c r="A37" s="542">
        <v>23</v>
      </c>
      <c r="B37" s="810"/>
      <c r="C37" s="1660"/>
      <c r="D37" s="1660"/>
      <c r="E37" s="1818">
        <v>31.116</v>
      </c>
      <c r="F37" s="1650"/>
      <c r="G37" s="1660"/>
      <c r="H37" s="1660"/>
      <c r="I37" s="1828">
        <v>38.031999999999996</v>
      </c>
      <c r="J37" s="1650"/>
      <c r="K37" s="1660"/>
      <c r="L37" s="1660"/>
      <c r="M37" s="1540">
        <v>7.1760000000000002</v>
      </c>
      <c r="N37" s="1650"/>
      <c r="O37" s="1660"/>
      <c r="P37" s="1660"/>
      <c r="Q37" s="1783">
        <v>9.2240000000000002</v>
      </c>
    </row>
    <row r="38" spans="1:33" s="543" customFormat="1" ht="15">
      <c r="A38" s="542" t="s">
        <v>19</v>
      </c>
      <c r="B38" s="794"/>
      <c r="C38" s="1660"/>
      <c r="D38" s="1660"/>
      <c r="E38" s="1662">
        <f>SUM(E14:E37)</f>
        <v>749.99999999999989</v>
      </c>
      <c r="F38" s="1660"/>
      <c r="G38" s="1660"/>
      <c r="H38" s="1660"/>
      <c r="I38" s="1662">
        <f>SUM(I14:I37)</f>
        <v>795.04000000000008</v>
      </c>
      <c r="J38" s="1660"/>
      <c r="K38" s="1660"/>
      <c r="L38" s="1660"/>
      <c r="M38" s="1662">
        <f>SUM(M14:M37)</f>
        <v>156.47999999999999</v>
      </c>
      <c r="N38" s="1660"/>
      <c r="O38" s="1660"/>
      <c r="P38" s="1660"/>
      <c r="Q38" s="1662">
        <f>SUM(Q14:Q37)</f>
        <v>146.416</v>
      </c>
    </row>
    <row r="39" spans="1:33" s="531" customFormat="1" ht="12.75" customHeight="1">
      <c r="A39" s="531" t="s">
        <v>20</v>
      </c>
      <c r="R39" s="951"/>
      <c r="S39" s="951"/>
      <c r="T39" s="951"/>
      <c r="U39" s="951"/>
      <c r="V39" s="951"/>
      <c r="W39" s="951"/>
      <c r="X39" s="951"/>
      <c r="Y39" s="951"/>
      <c r="Z39" s="951"/>
      <c r="AA39" s="951"/>
      <c r="AB39" s="951"/>
      <c r="AC39" s="951"/>
      <c r="AD39" s="951"/>
      <c r="AE39" s="951"/>
      <c r="AF39" s="951"/>
      <c r="AG39" s="951"/>
    </row>
    <row r="40" spans="1:33" s="531" customFormat="1" ht="12.75" customHeight="1">
      <c r="A40" s="531" t="s">
        <v>21</v>
      </c>
      <c r="R40" s="951"/>
      <c r="S40" s="951"/>
      <c r="T40" s="951"/>
      <c r="U40" s="951"/>
      <c r="V40" s="951"/>
      <c r="W40" s="951"/>
      <c r="X40" s="951"/>
      <c r="Y40" s="951"/>
      <c r="Z40" s="951"/>
      <c r="AA40" s="951"/>
      <c r="AB40" s="951"/>
      <c r="AC40" s="951"/>
      <c r="AD40" s="951"/>
      <c r="AE40" s="951"/>
      <c r="AF40" s="951"/>
      <c r="AG40" s="951"/>
    </row>
    <row r="41" spans="1:33">
      <c r="A41" s="531" t="s">
        <v>563</v>
      </c>
      <c r="K41" s="531"/>
      <c r="L41" s="531"/>
      <c r="M41" s="531"/>
      <c r="N41" s="531"/>
      <c r="O41" s="531"/>
      <c r="P41" s="531"/>
      <c r="Q41" s="531"/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>
      <c r="A42" s="531" t="s">
        <v>23</v>
      </c>
      <c r="R42" s="952"/>
      <c r="S42" s="952"/>
      <c r="T42" s="952"/>
      <c r="U42" s="952"/>
      <c r="V42" s="952"/>
      <c r="W42" s="952"/>
      <c r="X42" s="952"/>
      <c r="Y42" s="952"/>
      <c r="Z42" s="952"/>
      <c r="AA42" s="952"/>
      <c r="AB42" s="952"/>
      <c r="AC42" s="952"/>
      <c r="AD42" s="952"/>
      <c r="AE42" s="952"/>
      <c r="AF42" s="952"/>
      <c r="AG42" s="952"/>
    </row>
    <row r="43" spans="1:33">
      <c r="R43" s="952"/>
      <c r="S43" s="952"/>
      <c r="T43" s="952"/>
      <c r="U43" s="952"/>
      <c r="V43" s="952"/>
      <c r="W43" s="952"/>
      <c r="X43" s="952"/>
      <c r="Y43" s="952"/>
      <c r="Z43" s="952"/>
      <c r="AA43" s="952"/>
      <c r="AB43" s="952"/>
      <c r="AC43" s="952"/>
      <c r="AD43" s="952"/>
      <c r="AE43" s="952"/>
      <c r="AF43" s="952"/>
      <c r="AG43" s="952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8">
    <tabColor rgb="FFFFFF00"/>
  </sheetPr>
  <dimension ref="A1:AG43"/>
  <sheetViews>
    <sheetView zoomScale="85" zoomScaleNormal="85" workbookViewId="0">
      <selection activeCell="M14" sqref="M14:M37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82" t="s">
        <v>405</v>
      </c>
      <c r="C1" s="2087"/>
      <c r="D1" s="2087"/>
      <c r="E1" s="2087"/>
      <c r="F1" s="2087"/>
      <c r="J1" s="799" t="s">
        <v>171</v>
      </c>
      <c r="N1" s="532" t="s">
        <v>122</v>
      </c>
      <c r="O1" s="532"/>
      <c r="P1" s="532"/>
      <c r="Q1" s="532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  <c r="AF1" s="951"/>
      <c r="AG1" s="951"/>
    </row>
    <row r="2" spans="1:33" s="531" customFormat="1" ht="10.5" customHeight="1">
      <c r="B2" s="2883" t="s">
        <v>1</v>
      </c>
      <c r="C2" s="2094"/>
      <c r="D2" s="2094"/>
      <c r="E2" s="2094"/>
      <c r="F2" s="2094"/>
      <c r="N2" s="2883" t="s">
        <v>2</v>
      </c>
      <c r="O2" s="2886"/>
      <c r="P2" s="2886"/>
      <c r="Q2" s="2886"/>
      <c r="R2" s="951"/>
      <c r="S2" s="951"/>
      <c r="T2" s="951"/>
      <c r="U2" s="951"/>
      <c r="V2" s="951"/>
      <c r="W2" s="951"/>
      <c r="X2" s="951"/>
      <c r="Y2" s="951"/>
      <c r="Z2" s="951"/>
      <c r="AA2" s="951"/>
      <c r="AB2" s="951"/>
      <c r="AC2" s="951"/>
      <c r="AD2" s="951"/>
      <c r="AE2" s="951"/>
      <c r="AF2" s="951"/>
      <c r="AG2" s="951"/>
    </row>
    <row r="3" spans="1:33" s="531" customFormat="1" ht="13.5" customHeight="1">
      <c r="B3" s="2888" t="s">
        <v>123</v>
      </c>
      <c r="C3" s="2886"/>
      <c r="N3" s="531" t="s">
        <v>3</v>
      </c>
      <c r="R3" s="951"/>
      <c r="S3" s="951"/>
      <c r="T3" s="951"/>
      <c r="U3" s="951"/>
      <c r="V3" s="951"/>
      <c r="W3" s="951"/>
      <c r="X3" s="951"/>
      <c r="Y3" s="951"/>
      <c r="Z3" s="951"/>
      <c r="AA3" s="951"/>
      <c r="AB3" s="951"/>
      <c r="AC3" s="951"/>
      <c r="AD3" s="951"/>
      <c r="AE3" s="951"/>
      <c r="AF3" s="951"/>
      <c r="AG3" s="951"/>
    </row>
    <row r="4" spans="1:33" s="531" customFormat="1" ht="15" customHeight="1">
      <c r="B4" s="2887" t="s">
        <v>4</v>
      </c>
      <c r="C4" s="2087"/>
      <c r="D4" s="534"/>
      <c r="E4" s="951"/>
      <c r="F4" s="951"/>
      <c r="G4" s="951"/>
      <c r="H4" s="951"/>
      <c r="I4" s="914" t="s">
        <v>5</v>
      </c>
      <c r="J4" s="533"/>
      <c r="K4" s="533"/>
      <c r="L4" s="533"/>
      <c r="O4" s="535"/>
      <c r="R4" s="951"/>
      <c r="S4" s="951"/>
      <c r="T4" s="951"/>
      <c r="U4" s="951"/>
      <c r="V4" s="951"/>
      <c r="W4" s="951"/>
      <c r="X4" s="951"/>
      <c r="Y4" s="951"/>
      <c r="Z4" s="951"/>
      <c r="AA4" s="951"/>
      <c r="AB4" s="951"/>
      <c r="AC4" s="951"/>
      <c r="AD4" s="951"/>
      <c r="AE4" s="951"/>
      <c r="AF4" s="951"/>
      <c r="AG4" s="951"/>
    </row>
    <row r="5" spans="1:33" s="531" customFormat="1" ht="9.75" customHeight="1">
      <c r="B5" s="2889" t="s">
        <v>7</v>
      </c>
      <c r="C5" s="2085"/>
      <c r="D5" s="533"/>
      <c r="E5" s="533"/>
      <c r="R5" s="951"/>
      <c r="S5" s="951"/>
      <c r="T5" s="951"/>
      <c r="U5" s="951"/>
      <c r="V5" s="951"/>
      <c r="W5" s="951"/>
      <c r="X5" s="951"/>
      <c r="Y5" s="951"/>
      <c r="Z5" s="951"/>
      <c r="AA5" s="951"/>
      <c r="AB5" s="951"/>
      <c r="AC5" s="951"/>
      <c r="AD5" s="951"/>
      <c r="AE5" s="951"/>
      <c r="AF5" s="951"/>
      <c r="AG5" s="951"/>
    </row>
    <row r="6" spans="1:33" s="531" customFormat="1" ht="12" customHeight="1">
      <c r="A6" s="2884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51"/>
      <c r="S6" s="951"/>
      <c r="T6" s="951"/>
      <c r="U6" s="951"/>
      <c r="V6" s="951"/>
      <c r="W6" s="951"/>
      <c r="X6" s="951"/>
      <c r="Y6" s="951"/>
      <c r="Z6" s="951"/>
      <c r="AA6" s="951"/>
      <c r="AB6" s="951"/>
      <c r="AC6" s="951"/>
      <c r="AD6" s="951"/>
      <c r="AE6" s="951"/>
      <c r="AF6" s="951"/>
      <c r="AG6" s="951"/>
    </row>
    <row r="7" spans="1:33" s="531" customFormat="1" ht="15.75">
      <c r="A7" s="2885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51"/>
      <c r="S7" s="951"/>
      <c r="T7" s="951"/>
      <c r="U7" s="951"/>
      <c r="V7" s="951"/>
      <c r="W7" s="951"/>
      <c r="X7" s="951"/>
      <c r="Y7" s="951"/>
      <c r="Z7" s="951"/>
      <c r="AA7" s="951"/>
      <c r="AB7" s="951"/>
      <c r="AC7" s="951"/>
      <c r="AD7" s="951"/>
      <c r="AE7" s="951"/>
      <c r="AF7" s="951"/>
      <c r="AG7" s="951"/>
    </row>
    <row r="8" spans="1:33" s="531" customFormat="1" ht="9" customHeight="1">
      <c r="A8" s="1269" t="s">
        <v>352</v>
      </c>
      <c r="B8" s="1255" t="s">
        <v>353</v>
      </c>
      <c r="R8" s="951"/>
      <c r="S8" s="951"/>
      <c r="T8" s="951"/>
      <c r="U8" s="951"/>
      <c r="V8" s="951"/>
      <c r="W8" s="951"/>
      <c r="X8" s="951"/>
      <c r="Y8" s="951"/>
      <c r="Z8" s="951"/>
      <c r="AA8" s="951"/>
      <c r="AB8" s="951"/>
      <c r="AC8" s="951"/>
      <c r="AD8" s="951"/>
      <c r="AE8" s="951"/>
      <c r="AF8" s="951"/>
      <c r="AG8" s="951"/>
    </row>
    <row r="9" spans="1:33" s="531" customFormat="1">
      <c r="A9" s="2892" t="s">
        <v>9</v>
      </c>
      <c r="B9" s="2895" t="s">
        <v>10</v>
      </c>
      <c r="C9" s="2896"/>
      <c r="D9" s="2896"/>
      <c r="E9" s="2896"/>
      <c r="F9" s="2896"/>
      <c r="G9" s="2896"/>
      <c r="H9" s="2896"/>
      <c r="I9" s="2897"/>
      <c r="J9" s="2895" t="s">
        <v>11</v>
      </c>
      <c r="K9" s="2896"/>
      <c r="L9" s="2896"/>
      <c r="M9" s="2896"/>
      <c r="N9" s="2896"/>
      <c r="O9" s="2896"/>
      <c r="P9" s="2896"/>
      <c r="Q9" s="2897"/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</row>
    <row r="10" spans="1:33" s="531" customFormat="1">
      <c r="A10" s="2893"/>
      <c r="B10" s="2890" t="s">
        <v>251</v>
      </c>
      <c r="C10" s="2891"/>
      <c r="D10" s="2891"/>
      <c r="E10" s="2898"/>
      <c r="F10" s="2890" t="s">
        <v>260</v>
      </c>
      <c r="G10" s="2101"/>
      <c r="H10" s="2101"/>
      <c r="I10" s="2102"/>
      <c r="J10" s="2890" t="s">
        <v>251</v>
      </c>
      <c r="K10" s="2891"/>
      <c r="L10" s="2891"/>
      <c r="M10" s="2898"/>
      <c r="N10" s="2890" t="s">
        <v>261</v>
      </c>
      <c r="O10" s="2101"/>
      <c r="P10" s="2101"/>
      <c r="Q10" s="2102"/>
      <c r="R10" s="951"/>
      <c r="S10" s="951"/>
      <c r="T10" s="951"/>
      <c r="U10" s="951"/>
      <c r="V10" s="951"/>
      <c r="W10" s="951"/>
      <c r="X10" s="951"/>
      <c r="Y10" s="951"/>
      <c r="Z10" s="951"/>
      <c r="AA10" s="951"/>
      <c r="AB10" s="951"/>
      <c r="AC10" s="951"/>
      <c r="AD10" s="951"/>
      <c r="AE10" s="951"/>
      <c r="AF10" s="951"/>
      <c r="AG10" s="951"/>
    </row>
    <row r="11" spans="1:33" s="531" customFormat="1">
      <c r="A11" s="2893"/>
      <c r="B11" s="2890" t="s">
        <v>14</v>
      </c>
      <c r="C11" s="2891"/>
      <c r="E11" s="537">
        <v>60</v>
      </c>
      <c r="F11" s="2890" t="s">
        <v>14</v>
      </c>
      <c r="G11" s="2891"/>
      <c r="H11" s="536"/>
      <c r="I11" s="537">
        <v>40</v>
      </c>
      <c r="J11" s="2890" t="s">
        <v>14</v>
      </c>
      <c r="K11" s="2891"/>
      <c r="L11" s="536"/>
      <c r="M11" s="537">
        <f>E11</f>
        <v>60</v>
      </c>
      <c r="N11" s="2890" t="s">
        <v>14</v>
      </c>
      <c r="O11" s="2891"/>
      <c r="P11" s="536"/>
      <c r="Q11" s="537">
        <v>40</v>
      </c>
      <c r="R11" s="951"/>
      <c r="S11" s="951"/>
      <c r="T11" s="951"/>
      <c r="U11" s="951"/>
      <c r="V11" s="951"/>
      <c r="W11" s="951"/>
      <c r="X11" s="951"/>
      <c r="Y11" s="951"/>
      <c r="Z11" s="951"/>
      <c r="AA11" s="951"/>
      <c r="AB11" s="951"/>
      <c r="AC11" s="951"/>
      <c r="AD11" s="951"/>
      <c r="AE11" s="951"/>
      <c r="AF11" s="951"/>
      <c r="AG11" s="951"/>
    </row>
    <row r="12" spans="1:33" s="539" customFormat="1" ht="35.25" customHeight="1">
      <c r="A12" s="2894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660"/>
      <c r="D14" s="1660"/>
      <c r="E14" s="1661">
        <v>0</v>
      </c>
      <c r="F14" s="1650"/>
      <c r="G14" s="1660"/>
      <c r="H14" s="1660"/>
      <c r="I14" s="1661">
        <v>23.448</v>
      </c>
      <c r="J14" s="1650"/>
      <c r="K14" s="1660"/>
      <c r="L14" s="1660"/>
      <c r="M14" s="1661">
        <v>0</v>
      </c>
      <c r="N14" s="1650"/>
      <c r="O14" s="1660"/>
      <c r="P14" s="1660"/>
      <c r="Q14" s="1661">
        <v>3.36</v>
      </c>
    </row>
    <row r="15" spans="1:33" s="1353" customFormat="1" ht="15">
      <c r="A15" s="1352">
        <v>1</v>
      </c>
      <c r="B15" s="779"/>
      <c r="C15" s="1660"/>
      <c r="D15" s="1660"/>
      <c r="E15" s="1661">
        <v>0</v>
      </c>
      <c r="F15" s="1650"/>
      <c r="G15" s="1660"/>
      <c r="H15" s="1660"/>
      <c r="I15" s="1540">
        <v>22.896000000000001</v>
      </c>
      <c r="J15" s="1650"/>
      <c r="K15" s="1660"/>
      <c r="L15" s="1660"/>
      <c r="M15" s="1661">
        <v>0</v>
      </c>
      <c r="N15" s="1650"/>
      <c r="O15" s="1660"/>
      <c r="P15" s="1660"/>
      <c r="Q15" s="1540">
        <v>3.472</v>
      </c>
    </row>
    <row r="16" spans="1:33" s="539" customFormat="1" ht="15">
      <c r="A16" s="542">
        <v>2</v>
      </c>
      <c r="B16" s="779"/>
      <c r="C16" s="1660"/>
      <c r="D16" s="1660"/>
      <c r="E16" s="1661">
        <v>0</v>
      </c>
      <c r="F16" s="1650"/>
      <c r="G16" s="1660"/>
      <c r="H16" s="1660"/>
      <c r="I16" s="1540">
        <v>22.488</v>
      </c>
      <c r="J16" s="1650"/>
      <c r="K16" s="1660"/>
      <c r="L16" s="1660"/>
      <c r="M16" s="1661">
        <v>0</v>
      </c>
      <c r="N16" s="1650"/>
      <c r="O16" s="1660"/>
      <c r="P16" s="1660"/>
      <c r="Q16" s="1540">
        <v>3.472</v>
      </c>
    </row>
    <row r="17" spans="1:17" s="539" customFormat="1" ht="15">
      <c r="A17" s="542">
        <v>3</v>
      </c>
      <c r="B17" s="779"/>
      <c r="C17" s="1660"/>
      <c r="D17" s="1660"/>
      <c r="E17" s="1661">
        <v>0</v>
      </c>
      <c r="F17" s="1650"/>
      <c r="G17" s="1660"/>
      <c r="H17" s="1660"/>
      <c r="I17" s="1540">
        <v>23.312000000000001</v>
      </c>
      <c r="J17" s="1650"/>
      <c r="K17" s="1660"/>
      <c r="L17" s="1660"/>
      <c r="M17" s="1661">
        <v>0</v>
      </c>
      <c r="N17" s="1650"/>
      <c r="O17" s="1660"/>
      <c r="P17" s="1660"/>
      <c r="Q17" s="1540">
        <v>3.544</v>
      </c>
    </row>
    <row r="18" spans="1:17" s="539" customFormat="1" ht="15">
      <c r="A18" s="542">
        <v>4</v>
      </c>
      <c r="B18" s="779"/>
      <c r="C18" s="1660"/>
      <c r="D18" s="1660"/>
      <c r="E18" s="1661">
        <v>0</v>
      </c>
      <c r="F18" s="1650"/>
      <c r="G18" s="1660"/>
      <c r="H18" s="1660"/>
      <c r="I18" s="1540">
        <v>23.4</v>
      </c>
      <c r="J18" s="1650"/>
      <c r="K18" s="1660"/>
      <c r="L18" s="1660"/>
      <c r="M18" s="1661">
        <v>0</v>
      </c>
      <c r="N18" s="1650"/>
      <c r="O18" s="1660"/>
      <c r="P18" s="1660"/>
      <c r="Q18" s="1540">
        <v>3.4</v>
      </c>
    </row>
    <row r="19" spans="1:17" s="539" customFormat="1" ht="15">
      <c r="A19" s="542">
        <v>5</v>
      </c>
      <c r="B19" s="779"/>
      <c r="C19" s="1660"/>
      <c r="D19" s="1660"/>
      <c r="E19" s="1661">
        <v>0</v>
      </c>
      <c r="F19" s="1650"/>
      <c r="G19" s="1660"/>
      <c r="H19" s="1660"/>
      <c r="I19" s="1540">
        <v>23.623999999999999</v>
      </c>
      <c r="J19" s="1650"/>
      <c r="K19" s="1660"/>
      <c r="L19" s="1660"/>
      <c r="M19" s="1661">
        <v>0</v>
      </c>
      <c r="N19" s="1650"/>
      <c r="O19" s="1660"/>
      <c r="P19" s="1660"/>
      <c r="Q19" s="1540">
        <v>3.2080000000000002</v>
      </c>
    </row>
    <row r="20" spans="1:17" s="539" customFormat="1" ht="15">
      <c r="A20" s="542">
        <v>6</v>
      </c>
      <c r="B20" s="779"/>
      <c r="C20" s="1660"/>
      <c r="D20" s="1660"/>
      <c r="E20" s="1661">
        <v>0</v>
      </c>
      <c r="F20" s="1650"/>
      <c r="G20" s="1660"/>
      <c r="H20" s="1660"/>
      <c r="I20" s="1540">
        <v>22.256</v>
      </c>
      <c r="J20" s="1650"/>
      <c r="K20" s="1660"/>
      <c r="L20" s="1660"/>
      <c r="M20" s="1661">
        <v>0</v>
      </c>
      <c r="N20" s="1650"/>
      <c r="O20" s="1660"/>
      <c r="P20" s="1660"/>
      <c r="Q20" s="1540">
        <v>3.2</v>
      </c>
    </row>
    <row r="21" spans="1:17" s="539" customFormat="1" ht="15">
      <c r="A21" s="542">
        <v>7</v>
      </c>
      <c r="B21" s="779"/>
      <c r="C21" s="1660"/>
      <c r="D21" s="1660"/>
      <c r="E21" s="1661">
        <v>0</v>
      </c>
      <c r="F21" s="1650"/>
      <c r="G21" s="1660"/>
      <c r="H21" s="1660"/>
      <c r="I21" s="1540">
        <v>25.04</v>
      </c>
      <c r="J21" s="1650"/>
      <c r="K21" s="1660"/>
      <c r="L21" s="1660"/>
      <c r="M21" s="1661">
        <v>0</v>
      </c>
      <c r="N21" s="1650"/>
      <c r="O21" s="1660"/>
      <c r="P21" s="1660"/>
      <c r="Q21" s="1540">
        <v>3.2639999999999998</v>
      </c>
    </row>
    <row r="22" spans="1:17" s="539" customFormat="1" ht="15">
      <c r="A22" s="542">
        <v>8</v>
      </c>
      <c r="B22" s="779"/>
      <c r="C22" s="1660"/>
      <c r="D22" s="1660"/>
      <c r="E22" s="1661">
        <v>0</v>
      </c>
      <c r="F22" s="1650"/>
      <c r="G22" s="1660"/>
      <c r="H22" s="1660"/>
      <c r="I22" s="1540">
        <v>24.672000000000001</v>
      </c>
      <c r="J22" s="1650"/>
      <c r="K22" s="1660"/>
      <c r="L22" s="1660"/>
      <c r="M22" s="1661">
        <v>0</v>
      </c>
      <c r="N22" s="1650"/>
      <c r="O22" s="1660"/>
      <c r="P22" s="1660"/>
      <c r="Q22" s="1540">
        <v>3.488</v>
      </c>
    </row>
    <row r="23" spans="1:17" s="539" customFormat="1" ht="15">
      <c r="A23" s="542">
        <v>9</v>
      </c>
      <c r="B23" s="779"/>
      <c r="C23" s="1660"/>
      <c r="D23" s="1660"/>
      <c r="E23" s="1661">
        <v>0</v>
      </c>
      <c r="F23" s="1650"/>
      <c r="G23" s="1660"/>
      <c r="H23" s="1660"/>
      <c r="I23" s="1540">
        <v>26.832000000000001</v>
      </c>
      <c r="J23" s="1650"/>
      <c r="K23" s="1660"/>
      <c r="L23" s="1660"/>
      <c r="M23" s="1661">
        <v>0</v>
      </c>
      <c r="N23" s="1650"/>
      <c r="O23" s="1660"/>
      <c r="P23" s="1660"/>
      <c r="Q23" s="1540">
        <v>3.1520000000000001</v>
      </c>
    </row>
    <row r="24" spans="1:17" s="539" customFormat="1" ht="15">
      <c r="A24" s="542">
        <v>10</v>
      </c>
      <c r="B24" s="779"/>
      <c r="C24" s="1660"/>
      <c r="D24" s="1660"/>
      <c r="E24" s="1661">
        <v>0</v>
      </c>
      <c r="F24" s="1650"/>
      <c r="G24" s="1660"/>
      <c r="H24" s="1660"/>
      <c r="I24" s="1540">
        <v>24.84</v>
      </c>
      <c r="J24" s="1650"/>
      <c r="K24" s="1660"/>
      <c r="L24" s="1660"/>
      <c r="M24" s="1661">
        <v>0</v>
      </c>
      <c r="N24" s="1650"/>
      <c r="O24" s="1660"/>
      <c r="P24" s="1660"/>
      <c r="Q24" s="1540">
        <v>3.6720000000000002</v>
      </c>
    </row>
    <row r="25" spans="1:17" s="539" customFormat="1" ht="15">
      <c r="A25" s="542">
        <v>11</v>
      </c>
      <c r="B25" s="779"/>
      <c r="C25" s="1660"/>
      <c r="D25" s="1660"/>
      <c r="E25" s="1661">
        <v>0</v>
      </c>
      <c r="F25" s="1650"/>
      <c r="G25" s="1660"/>
      <c r="H25" s="1660"/>
      <c r="I25" s="1540">
        <v>25.68</v>
      </c>
      <c r="J25" s="1650"/>
      <c r="K25" s="1660"/>
      <c r="L25" s="1660"/>
      <c r="M25" s="1661">
        <v>0</v>
      </c>
      <c r="N25" s="1650"/>
      <c r="O25" s="1660"/>
      <c r="P25" s="1660"/>
      <c r="Q25" s="1540">
        <v>3.7679999999999998</v>
      </c>
    </row>
    <row r="26" spans="1:17" s="539" customFormat="1" ht="15">
      <c r="A26" s="542">
        <v>12</v>
      </c>
      <c r="B26" s="779"/>
      <c r="C26" s="1660"/>
      <c r="D26" s="1660"/>
      <c r="E26" s="1661">
        <v>0</v>
      </c>
      <c r="F26" s="1650"/>
      <c r="G26" s="1660"/>
      <c r="H26" s="1660"/>
      <c r="I26" s="1540">
        <v>24.456</v>
      </c>
      <c r="J26" s="1650"/>
      <c r="K26" s="1660"/>
      <c r="L26" s="1660"/>
      <c r="M26" s="1661">
        <v>0</v>
      </c>
      <c r="N26" s="1650"/>
      <c r="O26" s="1660"/>
      <c r="P26" s="1660"/>
      <c r="Q26" s="1540">
        <v>3.1440000000000001</v>
      </c>
    </row>
    <row r="27" spans="1:17" s="539" customFormat="1" ht="15">
      <c r="A27" s="542">
        <v>13</v>
      </c>
      <c r="B27" s="779"/>
      <c r="C27" s="1660"/>
      <c r="D27" s="1660"/>
      <c r="E27" s="1661">
        <v>0</v>
      </c>
      <c r="F27" s="1650"/>
      <c r="G27" s="1660"/>
      <c r="H27" s="1660"/>
      <c r="I27" s="1540">
        <v>24.832000000000001</v>
      </c>
      <c r="J27" s="1650"/>
      <c r="K27" s="1660"/>
      <c r="L27" s="1660"/>
      <c r="M27" s="1661">
        <v>0</v>
      </c>
      <c r="N27" s="1650"/>
      <c r="O27" s="1660"/>
      <c r="P27" s="1660"/>
      <c r="Q27" s="1540">
        <v>3.0960000000000001</v>
      </c>
    </row>
    <row r="28" spans="1:17" s="539" customFormat="1" ht="15">
      <c r="A28" s="542">
        <v>14</v>
      </c>
      <c r="B28" s="779"/>
      <c r="C28" s="1660"/>
      <c r="D28" s="1660"/>
      <c r="E28" s="1661">
        <v>0</v>
      </c>
      <c r="F28" s="1650"/>
      <c r="G28" s="1660"/>
      <c r="H28" s="1660"/>
      <c r="I28" s="1540">
        <v>25.175999999999998</v>
      </c>
      <c r="J28" s="1650"/>
      <c r="K28" s="1660"/>
      <c r="L28" s="1660"/>
      <c r="M28" s="1661">
        <v>0</v>
      </c>
      <c r="N28" s="1650"/>
      <c r="O28" s="1660"/>
      <c r="P28" s="1660"/>
      <c r="Q28" s="1540">
        <v>3.24</v>
      </c>
    </row>
    <row r="29" spans="1:17" s="539" customFormat="1" ht="15">
      <c r="A29" s="542">
        <v>15</v>
      </c>
      <c r="B29" s="779"/>
      <c r="C29" s="1660"/>
      <c r="D29" s="1660"/>
      <c r="E29" s="1661">
        <v>0</v>
      </c>
      <c r="F29" s="1650"/>
      <c r="G29" s="1660"/>
      <c r="H29" s="1660"/>
      <c r="I29" s="1540">
        <v>26.327999999999999</v>
      </c>
      <c r="J29" s="1650"/>
      <c r="K29" s="1660"/>
      <c r="L29" s="1660"/>
      <c r="M29" s="1661">
        <v>0</v>
      </c>
      <c r="N29" s="1650"/>
      <c r="O29" s="1660"/>
      <c r="P29" s="1660"/>
      <c r="Q29" s="1540">
        <v>2.8559999999999999</v>
      </c>
    </row>
    <row r="30" spans="1:17" s="539" customFormat="1" ht="15">
      <c r="A30" s="542">
        <v>16</v>
      </c>
      <c r="B30" s="779"/>
      <c r="C30" s="1660"/>
      <c r="D30" s="1660"/>
      <c r="E30" s="1661">
        <v>0</v>
      </c>
      <c r="F30" s="1650"/>
      <c r="G30" s="1660"/>
      <c r="H30" s="1660"/>
      <c r="I30" s="1540">
        <v>29.568000000000001</v>
      </c>
      <c r="J30" s="1650"/>
      <c r="K30" s="1660"/>
      <c r="L30" s="1660"/>
      <c r="M30" s="1661">
        <v>0</v>
      </c>
      <c r="N30" s="1650"/>
      <c r="O30" s="1660"/>
      <c r="P30" s="1660"/>
      <c r="Q30" s="1540">
        <v>3.0720000000000001</v>
      </c>
    </row>
    <row r="31" spans="1:17" s="543" customFormat="1" ht="15">
      <c r="A31" s="542">
        <v>17</v>
      </c>
      <c r="B31" s="779"/>
      <c r="C31" s="1660"/>
      <c r="D31" s="1660"/>
      <c r="E31" s="1661">
        <v>0</v>
      </c>
      <c r="F31" s="1650"/>
      <c r="G31" s="1660"/>
      <c r="H31" s="1660"/>
      <c r="I31" s="1540">
        <v>27.2</v>
      </c>
      <c r="J31" s="1650"/>
      <c r="K31" s="1660"/>
      <c r="L31" s="1660"/>
      <c r="M31" s="1661">
        <v>0</v>
      </c>
      <c r="N31" s="1650"/>
      <c r="O31" s="1660"/>
      <c r="P31" s="1660"/>
      <c r="Q31" s="1540">
        <v>3.8159999999999998</v>
      </c>
    </row>
    <row r="32" spans="1:17" s="543" customFormat="1" ht="15">
      <c r="A32" s="542">
        <v>18</v>
      </c>
      <c r="B32" s="779"/>
      <c r="C32" s="1660"/>
      <c r="D32" s="1660"/>
      <c r="E32" s="1661">
        <v>0</v>
      </c>
      <c r="F32" s="1650"/>
      <c r="G32" s="1660"/>
      <c r="H32" s="1660"/>
      <c r="I32" s="1540">
        <v>25.968</v>
      </c>
      <c r="J32" s="1650"/>
      <c r="K32" s="1660"/>
      <c r="L32" s="1660"/>
      <c r="M32" s="1661">
        <v>0</v>
      </c>
      <c r="N32" s="1650"/>
      <c r="O32" s="1660"/>
      <c r="P32" s="1660"/>
      <c r="Q32" s="1540">
        <v>3.1040000000000001</v>
      </c>
    </row>
    <row r="33" spans="1:33" s="543" customFormat="1" ht="15">
      <c r="A33" s="542">
        <v>19</v>
      </c>
      <c r="B33" s="779"/>
      <c r="C33" s="1660"/>
      <c r="D33" s="1660"/>
      <c r="E33" s="1661">
        <v>0</v>
      </c>
      <c r="F33" s="1650"/>
      <c r="G33" s="1660"/>
      <c r="H33" s="1660"/>
      <c r="I33" s="1540">
        <v>26.808</v>
      </c>
      <c r="J33" s="1650"/>
      <c r="K33" s="1660"/>
      <c r="L33" s="1660"/>
      <c r="M33" s="1661">
        <v>0</v>
      </c>
      <c r="N33" s="1650"/>
      <c r="O33" s="1660"/>
      <c r="P33" s="1660"/>
      <c r="Q33" s="1540">
        <v>3.3439999999999999</v>
      </c>
    </row>
    <row r="34" spans="1:33" s="543" customFormat="1" ht="15">
      <c r="A34" s="542">
        <v>20</v>
      </c>
      <c r="B34" s="779"/>
      <c r="C34" s="1660"/>
      <c r="D34" s="1660"/>
      <c r="E34" s="1661">
        <v>0</v>
      </c>
      <c r="F34" s="1650"/>
      <c r="G34" s="1660"/>
      <c r="H34" s="1660"/>
      <c r="I34" s="1540">
        <v>26.751999999999999</v>
      </c>
      <c r="J34" s="1650"/>
      <c r="K34" s="1660"/>
      <c r="L34" s="1660"/>
      <c r="M34" s="1661">
        <v>0</v>
      </c>
      <c r="N34" s="1650"/>
      <c r="O34" s="1660"/>
      <c r="P34" s="1660"/>
      <c r="Q34" s="1540">
        <v>3.2080000000000002</v>
      </c>
    </row>
    <row r="35" spans="1:33" s="543" customFormat="1" ht="15">
      <c r="A35" s="542">
        <v>21</v>
      </c>
      <c r="B35" s="779"/>
      <c r="C35" s="1660"/>
      <c r="D35" s="1660"/>
      <c r="E35" s="1661">
        <v>0</v>
      </c>
      <c r="F35" s="1650"/>
      <c r="G35" s="1660"/>
      <c r="H35" s="1660"/>
      <c r="I35" s="1540">
        <v>27.943999999999999</v>
      </c>
      <c r="J35" s="1650"/>
      <c r="K35" s="1660"/>
      <c r="L35" s="1660"/>
      <c r="M35" s="1661">
        <v>0</v>
      </c>
      <c r="N35" s="1650"/>
      <c r="O35" s="1660"/>
      <c r="P35" s="1660"/>
      <c r="Q35" s="1540">
        <v>3.2879999999999998</v>
      </c>
    </row>
    <row r="36" spans="1:33" s="543" customFormat="1" ht="15">
      <c r="A36" s="542">
        <v>22</v>
      </c>
      <c r="B36" s="779"/>
      <c r="C36" s="1660"/>
      <c r="D36" s="1660"/>
      <c r="E36" s="1661">
        <v>0</v>
      </c>
      <c r="F36" s="1650"/>
      <c r="G36" s="1660"/>
      <c r="H36" s="1660"/>
      <c r="I36" s="1540">
        <v>25.832000000000001</v>
      </c>
      <c r="J36" s="1650"/>
      <c r="K36" s="1660"/>
      <c r="L36" s="1660"/>
      <c r="M36" s="1661">
        <v>0</v>
      </c>
      <c r="N36" s="1650"/>
      <c r="O36" s="1660"/>
      <c r="P36" s="1660"/>
      <c r="Q36" s="1540">
        <v>3.016</v>
      </c>
    </row>
    <row r="37" spans="1:33" s="543" customFormat="1" ht="15">
      <c r="A37" s="542">
        <v>23</v>
      </c>
      <c r="B37" s="810"/>
      <c r="C37" s="1660"/>
      <c r="D37" s="1660"/>
      <c r="E37" s="1661">
        <v>0</v>
      </c>
      <c r="F37" s="1650"/>
      <c r="G37" s="1660"/>
      <c r="H37" s="1660"/>
      <c r="I37" s="1540">
        <v>26.911999999999999</v>
      </c>
      <c r="J37" s="1650"/>
      <c r="K37" s="1660"/>
      <c r="L37" s="1660"/>
      <c r="M37" s="1661">
        <v>0</v>
      </c>
      <c r="N37" s="1650"/>
      <c r="O37" s="1660"/>
      <c r="P37" s="1660"/>
      <c r="Q37" s="1540">
        <v>3.2240000000000002</v>
      </c>
    </row>
    <row r="38" spans="1:33" s="543" customFormat="1" ht="15">
      <c r="A38" s="542" t="s">
        <v>19</v>
      </c>
      <c r="B38" s="794"/>
      <c r="C38" s="1660"/>
      <c r="D38" s="1660"/>
      <c r="E38" s="1662">
        <f>SUM(E14:E37)</f>
        <v>0</v>
      </c>
      <c r="F38" s="1660"/>
      <c r="G38" s="1660"/>
      <c r="H38" s="1660"/>
      <c r="I38" s="1662">
        <f>SUM(I14:I37)</f>
        <v>606.2639999999999</v>
      </c>
      <c r="J38" s="1660"/>
      <c r="K38" s="1660"/>
      <c r="L38" s="1660"/>
      <c r="M38" s="1662">
        <f>SUM(M14:M37)</f>
        <v>0</v>
      </c>
      <c r="N38" s="1660"/>
      <c r="O38" s="1660"/>
      <c r="P38" s="1660"/>
      <c r="Q38" s="1662">
        <f>SUM(Q14:Q37)</f>
        <v>79.408000000000001</v>
      </c>
    </row>
    <row r="39" spans="1:33" s="531" customFormat="1" ht="12.75" customHeight="1">
      <c r="A39" s="531" t="s">
        <v>20</v>
      </c>
      <c r="R39" s="951"/>
      <c r="S39" s="951"/>
      <c r="T39" s="951"/>
      <c r="U39" s="951"/>
      <c r="V39" s="951"/>
      <c r="W39" s="951"/>
      <c r="X39" s="951"/>
      <c r="Y39" s="951"/>
      <c r="Z39" s="951"/>
      <c r="AA39" s="951"/>
      <c r="AB39" s="951"/>
      <c r="AC39" s="951"/>
      <c r="AD39" s="951"/>
      <c r="AE39" s="951"/>
      <c r="AF39" s="951"/>
      <c r="AG39" s="951"/>
    </row>
    <row r="40" spans="1:33" s="531" customFormat="1" ht="12.75" customHeight="1">
      <c r="A40" s="531" t="s">
        <v>21</v>
      </c>
      <c r="R40" s="951"/>
      <c r="S40" s="951"/>
      <c r="T40" s="951"/>
      <c r="U40" s="951"/>
      <c r="V40" s="951"/>
      <c r="W40" s="951"/>
      <c r="X40" s="951"/>
      <c r="Y40" s="951"/>
      <c r="Z40" s="951"/>
      <c r="AA40" s="951"/>
      <c r="AB40" s="951"/>
      <c r="AC40" s="951"/>
      <c r="AD40" s="951"/>
      <c r="AE40" s="951"/>
      <c r="AF40" s="951"/>
      <c r="AG40" s="951"/>
    </row>
    <row r="41" spans="1:33">
      <c r="A41" s="531" t="s">
        <v>563</v>
      </c>
      <c r="K41" s="531"/>
      <c r="L41" s="531"/>
      <c r="M41" s="531"/>
      <c r="N41" s="531"/>
      <c r="O41" s="531"/>
      <c r="P41" s="531"/>
      <c r="Q41" s="531"/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>
      <c r="A42" s="531" t="s">
        <v>23</v>
      </c>
      <c r="R42" s="952"/>
      <c r="S42" s="952"/>
      <c r="T42" s="952"/>
      <c r="U42" s="952"/>
      <c r="V42" s="952"/>
      <c r="W42" s="952"/>
      <c r="X42" s="952"/>
      <c r="Y42" s="952"/>
      <c r="Z42" s="952"/>
      <c r="AA42" s="952"/>
      <c r="AB42" s="952"/>
      <c r="AC42" s="952"/>
      <c r="AD42" s="952"/>
      <c r="AE42" s="952"/>
      <c r="AF42" s="952"/>
      <c r="AG42" s="952"/>
    </row>
    <row r="43" spans="1:33">
      <c r="R43" s="952"/>
      <c r="S43" s="952"/>
      <c r="T43" s="952"/>
      <c r="U43" s="952"/>
      <c r="V43" s="952"/>
      <c r="W43" s="952"/>
      <c r="X43" s="952"/>
      <c r="Y43" s="952"/>
      <c r="Z43" s="952"/>
      <c r="AA43" s="952"/>
      <c r="AB43" s="952"/>
      <c r="AC43" s="952"/>
      <c r="AD43" s="952"/>
      <c r="AE43" s="952"/>
      <c r="AF43" s="952"/>
      <c r="AG43" s="952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>
    <tabColor rgb="FFFFFF00"/>
  </sheetPr>
  <dimension ref="A1:AG43"/>
  <sheetViews>
    <sheetView zoomScale="85" zoomScaleNormal="85" workbookViewId="0">
      <selection activeCell="T33" sqref="T33"/>
    </sheetView>
  </sheetViews>
  <sheetFormatPr defaultRowHeight="12.75"/>
  <cols>
    <col min="1" max="1" width="5.42578125" style="556" customWidth="1"/>
    <col min="2" max="3" width="11.28515625" style="556" customWidth="1"/>
    <col min="4" max="4" width="11.28515625" style="556" hidden="1" customWidth="1"/>
    <col min="5" max="7" width="11.28515625" style="556" customWidth="1"/>
    <col min="8" max="8" width="11.28515625" style="556" hidden="1" customWidth="1"/>
    <col min="9" max="11" width="11.28515625" style="556" customWidth="1"/>
    <col min="12" max="12" width="11.28515625" style="556" hidden="1" customWidth="1"/>
    <col min="13" max="15" width="11.28515625" style="556" customWidth="1"/>
    <col min="16" max="16" width="11.28515625" style="556" hidden="1" customWidth="1"/>
    <col min="17" max="17" width="11.28515625" style="556" customWidth="1"/>
    <col min="18" max="16384" width="9.140625" style="556"/>
  </cols>
  <sheetData>
    <row r="1" spans="1:33" s="545" customFormat="1" ht="18.75" customHeight="1">
      <c r="B1" s="2908" t="s">
        <v>405</v>
      </c>
      <c r="C1" s="2087"/>
      <c r="D1" s="2087"/>
      <c r="E1" s="2087"/>
      <c r="F1" s="2087"/>
      <c r="J1" s="799" t="s">
        <v>171</v>
      </c>
      <c r="N1" s="2912" t="s">
        <v>125</v>
      </c>
      <c r="O1" s="2912"/>
      <c r="P1" s="2912"/>
      <c r="Q1" s="2912"/>
      <c r="R1" s="949"/>
      <c r="S1" s="949"/>
      <c r="T1" s="949"/>
      <c r="U1" s="949"/>
      <c r="V1" s="949"/>
      <c r="W1" s="949"/>
      <c r="X1" s="949"/>
      <c r="Y1" s="949"/>
      <c r="Z1" s="949"/>
      <c r="AA1" s="949"/>
      <c r="AB1" s="949"/>
      <c r="AC1" s="949"/>
      <c r="AD1" s="949"/>
      <c r="AE1" s="949"/>
      <c r="AF1" s="949"/>
      <c r="AG1" s="949"/>
    </row>
    <row r="2" spans="1:33" s="545" customFormat="1" ht="10.5" customHeight="1">
      <c r="B2" s="2909" t="s">
        <v>1</v>
      </c>
      <c r="C2" s="2094"/>
      <c r="D2" s="2094"/>
      <c r="E2" s="2094"/>
      <c r="F2" s="2094"/>
      <c r="N2" s="2909" t="s">
        <v>2</v>
      </c>
      <c r="O2" s="2913"/>
      <c r="P2" s="2913"/>
      <c r="Q2" s="2913"/>
      <c r="R2" s="949"/>
      <c r="S2" s="949"/>
      <c r="T2" s="949"/>
      <c r="U2" s="949"/>
      <c r="V2" s="949"/>
      <c r="W2" s="949"/>
      <c r="X2" s="949"/>
      <c r="Y2" s="949"/>
      <c r="Z2" s="949"/>
      <c r="AA2" s="949"/>
      <c r="AB2" s="949"/>
      <c r="AC2" s="949"/>
      <c r="AD2" s="949"/>
      <c r="AE2" s="949"/>
      <c r="AF2" s="949"/>
      <c r="AG2" s="949"/>
    </row>
    <row r="3" spans="1:33" s="545" customFormat="1" ht="13.5" customHeight="1">
      <c r="B3" s="2914" t="s">
        <v>126</v>
      </c>
      <c r="C3" s="2914"/>
      <c r="N3" s="545" t="s">
        <v>3</v>
      </c>
      <c r="R3" s="949"/>
      <c r="S3" s="949"/>
      <c r="T3" s="949"/>
      <c r="U3" s="949"/>
      <c r="V3" s="949"/>
      <c r="W3" s="949"/>
      <c r="X3" s="949"/>
      <c r="Y3" s="949"/>
      <c r="Z3" s="949"/>
      <c r="AA3" s="949"/>
      <c r="AB3" s="949"/>
      <c r="AC3" s="949"/>
      <c r="AD3" s="949"/>
      <c r="AE3" s="949"/>
      <c r="AF3" s="949"/>
      <c r="AG3" s="949"/>
    </row>
    <row r="4" spans="1:33" s="545" customFormat="1" ht="15" customHeight="1">
      <c r="B4" s="2916" t="s">
        <v>4</v>
      </c>
      <c r="C4" s="2087"/>
      <c r="D4" s="547"/>
      <c r="E4" s="949"/>
      <c r="F4" s="949"/>
      <c r="G4" s="949"/>
      <c r="H4" s="949"/>
      <c r="I4" s="915" t="s">
        <v>5</v>
      </c>
      <c r="J4" s="546"/>
      <c r="K4" s="546"/>
      <c r="L4" s="546"/>
      <c r="R4" s="949"/>
      <c r="S4" s="949"/>
      <c r="T4" s="949"/>
      <c r="U4" s="949"/>
      <c r="V4" s="949"/>
      <c r="W4" s="949"/>
      <c r="X4" s="949"/>
      <c r="Y4" s="949"/>
      <c r="Z4" s="949"/>
      <c r="AA4" s="949"/>
      <c r="AB4" s="949"/>
      <c r="AC4" s="949"/>
      <c r="AD4" s="949"/>
      <c r="AE4" s="949"/>
      <c r="AF4" s="949"/>
      <c r="AG4" s="949"/>
    </row>
    <row r="5" spans="1:33" s="545" customFormat="1" ht="9.75" customHeight="1">
      <c r="B5" s="2915" t="s">
        <v>7</v>
      </c>
      <c r="C5" s="2085"/>
      <c r="D5" s="546"/>
      <c r="E5" s="546"/>
      <c r="R5" s="949"/>
      <c r="S5" s="949"/>
      <c r="T5" s="949"/>
      <c r="U5" s="949"/>
      <c r="V5" s="949"/>
      <c r="W5" s="949"/>
      <c r="X5" s="949"/>
      <c r="Y5" s="949"/>
      <c r="Z5" s="949"/>
      <c r="AA5" s="949"/>
      <c r="AB5" s="949"/>
      <c r="AC5" s="949"/>
      <c r="AD5" s="949"/>
      <c r="AE5" s="949"/>
      <c r="AF5" s="949"/>
      <c r="AG5" s="949"/>
    </row>
    <row r="6" spans="1:33" s="545" customFormat="1" ht="12" customHeight="1">
      <c r="A6" s="2910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49"/>
      <c r="S6" s="949"/>
      <c r="T6" s="949"/>
      <c r="U6" s="949"/>
      <c r="V6" s="949"/>
      <c r="W6" s="949"/>
      <c r="X6" s="949"/>
      <c r="Y6" s="949"/>
      <c r="Z6" s="949"/>
      <c r="AA6" s="949"/>
      <c r="AB6" s="949"/>
      <c r="AC6" s="949"/>
      <c r="AD6" s="949"/>
      <c r="AE6" s="949"/>
      <c r="AF6" s="949"/>
      <c r="AG6" s="949"/>
    </row>
    <row r="7" spans="1:33" s="545" customFormat="1" ht="15.75">
      <c r="A7" s="2911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49"/>
      <c r="S7" s="949"/>
      <c r="T7" s="949"/>
      <c r="U7" s="949"/>
      <c r="V7" s="949"/>
      <c r="W7" s="949"/>
      <c r="X7" s="949"/>
      <c r="Y7" s="949"/>
      <c r="Z7" s="949"/>
      <c r="AA7" s="949"/>
      <c r="AB7" s="949"/>
      <c r="AC7" s="949"/>
      <c r="AD7" s="949"/>
      <c r="AE7" s="949"/>
      <c r="AF7" s="949"/>
      <c r="AG7" s="949"/>
    </row>
    <row r="8" spans="1:33" s="545" customFormat="1" ht="9" customHeight="1">
      <c r="A8" s="1269">
        <v>1643</v>
      </c>
      <c r="B8" s="1277"/>
      <c r="R8" s="949"/>
      <c r="S8" s="949"/>
      <c r="T8" s="949"/>
      <c r="U8" s="949"/>
      <c r="V8" s="949"/>
      <c r="W8" s="949"/>
      <c r="X8" s="949"/>
      <c r="Y8" s="949"/>
      <c r="Z8" s="949"/>
      <c r="AA8" s="949"/>
      <c r="AB8" s="949"/>
      <c r="AC8" s="949"/>
      <c r="AD8" s="949"/>
      <c r="AE8" s="949"/>
      <c r="AF8" s="949"/>
      <c r="AG8" s="949"/>
    </row>
    <row r="9" spans="1:33" s="545" customFormat="1">
      <c r="A9" s="2899" t="s">
        <v>9</v>
      </c>
      <c r="B9" s="2902" t="s">
        <v>10</v>
      </c>
      <c r="C9" s="2903"/>
      <c r="D9" s="2903"/>
      <c r="E9" s="2903"/>
      <c r="F9" s="2903"/>
      <c r="G9" s="2903"/>
      <c r="H9" s="2903"/>
      <c r="I9" s="2904"/>
      <c r="J9" s="2902" t="s">
        <v>11</v>
      </c>
      <c r="K9" s="2903"/>
      <c r="L9" s="2903"/>
      <c r="M9" s="2903"/>
      <c r="N9" s="2903"/>
      <c r="O9" s="2903"/>
      <c r="P9" s="2903"/>
      <c r="Q9" s="2904"/>
      <c r="R9" s="949"/>
      <c r="S9" s="949"/>
      <c r="T9" s="949"/>
      <c r="U9" s="949"/>
      <c r="V9" s="949"/>
      <c r="W9" s="949"/>
      <c r="X9" s="949"/>
      <c r="Y9" s="949"/>
      <c r="Z9" s="949"/>
      <c r="AA9" s="949"/>
      <c r="AB9" s="949"/>
      <c r="AC9" s="949"/>
      <c r="AD9" s="949"/>
      <c r="AE9" s="949"/>
      <c r="AF9" s="949"/>
      <c r="AG9" s="949"/>
    </row>
    <row r="10" spans="1:33" s="545" customFormat="1">
      <c r="A10" s="2900"/>
      <c r="B10" s="2905" t="s">
        <v>127</v>
      </c>
      <c r="C10" s="2906"/>
      <c r="D10" s="2906"/>
      <c r="E10" s="2907"/>
      <c r="F10" s="2905"/>
      <c r="G10" s="2101"/>
      <c r="H10" s="2101"/>
      <c r="I10" s="2102"/>
      <c r="J10" s="2905" t="s">
        <v>127</v>
      </c>
      <c r="K10" s="2906"/>
      <c r="L10" s="2906"/>
      <c r="M10" s="2907"/>
      <c r="N10" s="2905"/>
      <c r="O10" s="2906"/>
      <c r="P10" s="2906"/>
      <c r="Q10" s="2907"/>
      <c r="R10" s="949"/>
      <c r="S10" s="949"/>
      <c r="T10" s="949"/>
      <c r="U10" s="949"/>
      <c r="V10" s="949"/>
      <c r="W10" s="949"/>
      <c r="X10" s="949"/>
      <c r="Y10" s="949"/>
      <c r="Z10" s="949"/>
      <c r="AA10" s="949"/>
      <c r="AB10" s="949"/>
      <c r="AC10" s="949"/>
      <c r="AD10" s="949"/>
      <c r="AE10" s="949"/>
      <c r="AF10" s="949"/>
      <c r="AG10" s="949"/>
    </row>
    <row r="11" spans="1:33" s="545" customFormat="1">
      <c r="A11" s="2900"/>
      <c r="B11" s="2905" t="s">
        <v>14</v>
      </c>
      <c r="C11" s="2906"/>
      <c r="E11" s="549">
        <v>1000</v>
      </c>
      <c r="F11" s="2905" t="s">
        <v>14</v>
      </c>
      <c r="G11" s="2906"/>
      <c r="H11" s="548"/>
      <c r="I11" s="549">
        <v>10</v>
      </c>
      <c r="J11" s="2905" t="s">
        <v>14</v>
      </c>
      <c r="K11" s="2906"/>
      <c r="L11" s="548"/>
      <c r="M11" s="549">
        <f>E11</f>
        <v>1000</v>
      </c>
      <c r="N11" s="2905" t="s">
        <v>14</v>
      </c>
      <c r="O11" s="2906"/>
      <c r="P11" s="548"/>
      <c r="Q11" s="549">
        <v>10</v>
      </c>
      <c r="R11" s="949"/>
      <c r="S11" s="949"/>
      <c r="T11" s="949"/>
      <c r="U11" s="949"/>
      <c r="V11" s="949"/>
      <c r="W11" s="949"/>
      <c r="X11" s="949"/>
      <c r="Y11" s="949"/>
      <c r="Z11" s="949"/>
      <c r="AA11" s="949"/>
      <c r="AB11" s="949"/>
      <c r="AC11" s="949"/>
      <c r="AD11" s="949"/>
      <c r="AE11" s="949"/>
      <c r="AF11" s="949"/>
      <c r="AG11" s="949"/>
    </row>
    <row r="12" spans="1:33" s="551" customFormat="1" ht="35.25" customHeight="1">
      <c r="A12" s="2901"/>
      <c r="B12" s="550" t="s">
        <v>16</v>
      </c>
      <c r="C12" s="550" t="s">
        <v>17</v>
      </c>
      <c r="D12" s="550"/>
      <c r="E12" s="550" t="s">
        <v>18</v>
      </c>
      <c r="F12" s="550" t="s">
        <v>16</v>
      </c>
      <c r="G12" s="550" t="s">
        <v>17</v>
      </c>
      <c r="H12" s="550"/>
      <c r="I12" s="550" t="s">
        <v>18</v>
      </c>
      <c r="J12" s="550" t="s">
        <v>16</v>
      </c>
      <c r="K12" s="550" t="s">
        <v>17</v>
      </c>
      <c r="L12" s="550"/>
      <c r="M12" s="550" t="s">
        <v>18</v>
      </c>
      <c r="N12" s="550" t="s">
        <v>16</v>
      </c>
      <c r="O12" s="550" t="s">
        <v>17</v>
      </c>
      <c r="P12" s="550"/>
      <c r="Q12" s="550" t="s">
        <v>18</v>
      </c>
    </row>
    <row r="13" spans="1:33" s="553" customFormat="1" ht="11.25">
      <c r="A13" s="552">
        <v>1</v>
      </c>
      <c r="B13" s="552">
        <v>2</v>
      </c>
      <c r="C13" s="552">
        <v>3</v>
      </c>
      <c r="D13" s="552"/>
      <c r="E13" s="552">
        <v>4</v>
      </c>
      <c r="F13" s="552">
        <v>5</v>
      </c>
      <c r="G13" s="552">
        <v>6</v>
      </c>
      <c r="H13" s="552"/>
      <c r="I13" s="552">
        <v>7</v>
      </c>
      <c r="J13" s="552">
        <v>8</v>
      </c>
      <c r="K13" s="552">
        <v>9</v>
      </c>
      <c r="L13" s="552"/>
      <c r="M13" s="552">
        <v>10</v>
      </c>
      <c r="N13" s="552">
        <v>11</v>
      </c>
      <c r="O13" s="552">
        <v>12</v>
      </c>
      <c r="P13" s="552"/>
      <c r="Q13" s="552">
        <v>13</v>
      </c>
    </row>
    <row r="14" spans="1:33" s="551" customFormat="1" ht="15">
      <c r="A14" s="554">
        <v>0</v>
      </c>
      <c r="B14" s="779"/>
      <c r="C14" s="1663"/>
      <c r="D14" s="1663"/>
      <c r="E14" s="1968">
        <v>2</v>
      </c>
      <c r="F14" s="2045"/>
      <c r="G14" s="2045"/>
      <c r="H14" s="2045"/>
      <c r="I14" s="2046"/>
      <c r="J14" s="1982"/>
      <c r="K14" s="2045"/>
      <c r="L14" s="2045"/>
      <c r="M14" s="1968">
        <v>2</v>
      </c>
      <c r="N14" s="1663"/>
      <c r="O14" s="780"/>
      <c r="P14" s="780"/>
      <c r="Q14" s="923"/>
    </row>
    <row r="15" spans="1:33" s="1351" customFormat="1" ht="15">
      <c r="A15" s="1348">
        <v>1</v>
      </c>
      <c r="B15" s="779"/>
      <c r="C15" s="1663"/>
      <c r="D15" s="1663"/>
      <c r="E15" s="1968">
        <v>2</v>
      </c>
      <c r="F15" s="2045"/>
      <c r="G15" s="2045"/>
      <c r="H15" s="2045"/>
      <c r="I15" s="2047"/>
      <c r="J15" s="1982"/>
      <c r="K15" s="2045"/>
      <c r="L15" s="2045"/>
      <c r="M15" s="1968">
        <v>3</v>
      </c>
      <c r="N15" s="1663"/>
      <c r="O15" s="1349"/>
      <c r="P15" s="1349"/>
      <c r="Q15" s="1350"/>
    </row>
    <row r="16" spans="1:33" s="551" customFormat="1" ht="15">
      <c r="A16" s="554">
        <v>2</v>
      </c>
      <c r="B16" s="779"/>
      <c r="C16" s="1663"/>
      <c r="D16" s="1663"/>
      <c r="E16" s="1968">
        <v>2</v>
      </c>
      <c r="F16" s="2045"/>
      <c r="G16" s="2045"/>
      <c r="H16" s="2045"/>
      <c r="I16" s="2047"/>
      <c r="J16" s="1982"/>
      <c r="K16" s="2045"/>
      <c r="L16" s="2045"/>
      <c r="M16" s="1968">
        <v>2</v>
      </c>
      <c r="N16" s="1663"/>
      <c r="O16" s="780"/>
      <c r="P16" s="780"/>
      <c r="Q16" s="1140"/>
    </row>
    <row r="17" spans="1:17" s="551" customFormat="1" ht="15">
      <c r="A17" s="554">
        <v>3</v>
      </c>
      <c r="B17" s="779"/>
      <c r="C17" s="1663"/>
      <c r="D17" s="1663"/>
      <c r="E17" s="1968">
        <v>2</v>
      </c>
      <c r="F17" s="2045"/>
      <c r="G17" s="2045"/>
      <c r="H17" s="2045"/>
      <c r="I17" s="2047"/>
      <c r="J17" s="1982"/>
      <c r="K17" s="2045"/>
      <c r="L17" s="2045"/>
      <c r="M17" s="1968">
        <v>3</v>
      </c>
      <c r="N17" s="1663"/>
      <c r="O17" s="780"/>
      <c r="P17" s="780"/>
      <c r="Q17" s="1140"/>
    </row>
    <row r="18" spans="1:17" s="551" customFormat="1" ht="15">
      <c r="A18" s="554">
        <v>4</v>
      </c>
      <c r="B18" s="779"/>
      <c r="C18" s="1663"/>
      <c r="D18" s="1663"/>
      <c r="E18" s="1968">
        <v>2</v>
      </c>
      <c r="F18" s="2045"/>
      <c r="G18" s="2045"/>
      <c r="H18" s="2045"/>
      <c r="I18" s="2047"/>
      <c r="J18" s="1982"/>
      <c r="K18" s="2045"/>
      <c r="L18" s="2045"/>
      <c r="M18" s="1968">
        <v>2</v>
      </c>
      <c r="N18" s="1663"/>
      <c r="O18" s="780"/>
      <c r="P18" s="780"/>
      <c r="Q18" s="1140"/>
    </row>
    <row r="19" spans="1:17" s="551" customFormat="1" ht="15">
      <c r="A19" s="554">
        <v>5</v>
      </c>
      <c r="B19" s="779"/>
      <c r="C19" s="1663"/>
      <c r="D19" s="1663"/>
      <c r="E19" s="1968">
        <v>2</v>
      </c>
      <c r="F19" s="2045"/>
      <c r="G19" s="2045"/>
      <c r="H19" s="2045"/>
      <c r="I19" s="2047"/>
      <c r="J19" s="1982"/>
      <c r="K19" s="2045"/>
      <c r="L19" s="2045"/>
      <c r="M19" s="1968">
        <v>2</v>
      </c>
      <c r="N19" s="1663"/>
      <c r="O19" s="780"/>
      <c r="P19" s="780"/>
      <c r="Q19" s="1140"/>
    </row>
    <row r="20" spans="1:17" s="551" customFormat="1" ht="15">
      <c r="A20" s="554">
        <v>6</v>
      </c>
      <c r="B20" s="779"/>
      <c r="C20" s="1663"/>
      <c r="D20" s="1663"/>
      <c r="E20" s="1968">
        <v>2</v>
      </c>
      <c r="F20" s="2045"/>
      <c r="G20" s="2045"/>
      <c r="H20" s="2045"/>
      <c r="I20" s="2047"/>
      <c r="J20" s="1982"/>
      <c r="K20" s="2045"/>
      <c r="L20" s="2045"/>
      <c r="M20" s="1968">
        <v>3</v>
      </c>
      <c r="N20" s="1663"/>
      <c r="O20" s="780"/>
      <c r="P20" s="780"/>
      <c r="Q20" s="1140"/>
    </row>
    <row r="21" spans="1:17" s="551" customFormat="1" ht="15">
      <c r="A21" s="554">
        <v>7</v>
      </c>
      <c r="B21" s="779"/>
      <c r="C21" s="1663"/>
      <c r="D21" s="1663"/>
      <c r="E21" s="1968">
        <v>2</v>
      </c>
      <c r="F21" s="2045"/>
      <c r="G21" s="2045"/>
      <c r="H21" s="2045"/>
      <c r="I21" s="2047"/>
      <c r="J21" s="1982"/>
      <c r="K21" s="2045"/>
      <c r="L21" s="2045"/>
      <c r="M21" s="1968">
        <v>2</v>
      </c>
      <c r="N21" s="1663"/>
      <c r="O21" s="780"/>
      <c r="P21" s="780"/>
      <c r="Q21" s="1140"/>
    </row>
    <row r="22" spans="1:17" s="551" customFormat="1" ht="15">
      <c r="A22" s="554">
        <v>8</v>
      </c>
      <c r="B22" s="779"/>
      <c r="C22" s="1663"/>
      <c r="D22" s="1663"/>
      <c r="E22" s="1968">
        <v>2</v>
      </c>
      <c r="F22" s="2045"/>
      <c r="G22" s="2045"/>
      <c r="H22" s="2045"/>
      <c r="I22" s="2047"/>
      <c r="J22" s="1982"/>
      <c r="K22" s="2045"/>
      <c r="L22" s="2045"/>
      <c r="M22" s="1968">
        <v>2</v>
      </c>
      <c r="N22" s="1663"/>
      <c r="O22" s="780"/>
      <c r="P22" s="780"/>
      <c r="Q22" s="1140"/>
    </row>
    <row r="23" spans="1:17" s="551" customFormat="1" ht="15">
      <c r="A23" s="554">
        <v>9</v>
      </c>
      <c r="B23" s="779"/>
      <c r="C23" s="1663"/>
      <c r="D23" s="1663"/>
      <c r="E23" s="1968">
        <v>2</v>
      </c>
      <c r="F23" s="2045"/>
      <c r="G23" s="2045"/>
      <c r="H23" s="2045"/>
      <c r="I23" s="2047"/>
      <c r="J23" s="1982"/>
      <c r="K23" s="2045"/>
      <c r="L23" s="2045"/>
      <c r="M23" s="1968">
        <v>2</v>
      </c>
      <c r="N23" s="1663"/>
      <c r="O23" s="780"/>
      <c r="P23" s="780"/>
      <c r="Q23" s="1140"/>
    </row>
    <row r="24" spans="1:17" s="551" customFormat="1" ht="15">
      <c r="A24" s="554">
        <v>10</v>
      </c>
      <c r="B24" s="779"/>
      <c r="C24" s="1663"/>
      <c r="D24" s="1663"/>
      <c r="E24" s="1968">
        <v>2</v>
      </c>
      <c r="F24" s="2045"/>
      <c r="G24" s="2045"/>
      <c r="H24" s="2045"/>
      <c r="I24" s="2047"/>
      <c r="J24" s="1982"/>
      <c r="K24" s="2045"/>
      <c r="L24" s="2045"/>
      <c r="M24" s="1968">
        <v>3</v>
      </c>
      <c r="N24" s="1663"/>
      <c r="O24" s="780"/>
      <c r="P24" s="780"/>
      <c r="Q24" s="1140"/>
    </row>
    <row r="25" spans="1:17" s="551" customFormat="1" ht="15">
      <c r="A25" s="554">
        <v>11</v>
      </c>
      <c r="B25" s="779"/>
      <c r="C25" s="1663"/>
      <c r="D25" s="1663"/>
      <c r="E25" s="1968">
        <v>1</v>
      </c>
      <c r="F25" s="2045"/>
      <c r="G25" s="2045"/>
      <c r="H25" s="2045"/>
      <c r="I25" s="2047"/>
      <c r="J25" s="1982"/>
      <c r="K25" s="2045"/>
      <c r="L25" s="2045"/>
      <c r="M25" s="1968">
        <v>2</v>
      </c>
      <c r="N25" s="1663"/>
      <c r="O25" s="780"/>
      <c r="P25" s="780"/>
      <c r="Q25" s="1140"/>
    </row>
    <row r="26" spans="1:17" s="551" customFormat="1" ht="15">
      <c r="A26" s="554">
        <v>12</v>
      </c>
      <c r="B26" s="779"/>
      <c r="C26" s="1663"/>
      <c r="D26" s="1663"/>
      <c r="E26" s="1968">
        <v>2</v>
      </c>
      <c r="F26" s="2045"/>
      <c r="G26" s="2045"/>
      <c r="H26" s="2045"/>
      <c r="I26" s="2047"/>
      <c r="J26" s="1982"/>
      <c r="K26" s="2045"/>
      <c r="L26" s="2045"/>
      <c r="M26" s="1968">
        <v>2</v>
      </c>
      <c r="N26" s="1663"/>
      <c r="O26" s="780"/>
      <c r="P26" s="780"/>
      <c r="Q26" s="1140"/>
    </row>
    <row r="27" spans="1:17" s="551" customFormat="1" ht="15">
      <c r="A27" s="554">
        <v>13</v>
      </c>
      <c r="B27" s="779"/>
      <c r="C27" s="1663"/>
      <c r="D27" s="1663"/>
      <c r="E27" s="1968">
        <v>2</v>
      </c>
      <c r="F27" s="2045"/>
      <c r="G27" s="2045"/>
      <c r="H27" s="2045"/>
      <c r="I27" s="2047"/>
      <c r="J27" s="1982"/>
      <c r="K27" s="2045"/>
      <c r="L27" s="2045"/>
      <c r="M27" s="1968">
        <v>3</v>
      </c>
      <c r="N27" s="1663"/>
      <c r="O27" s="780"/>
      <c r="P27" s="780"/>
      <c r="Q27" s="1140"/>
    </row>
    <row r="28" spans="1:17" s="551" customFormat="1" ht="15">
      <c r="A28" s="554">
        <v>14</v>
      </c>
      <c r="B28" s="779"/>
      <c r="C28" s="1663"/>
      <c r="D28" s="1663"/>
      <c r="E28" s="1968">
        <v>2</v>
      </c>
      <c r="F28" s="2045"/>
      <c r="G28" s="2045"/>
      <c r="H28" s="2045"/>
      <c r="I28" s="2047"/>
      <c r="J28" s="1982"/>
      <c r="K28" s="2045"/>
      <c r="L28" s="2045"/>
      <c r="M28" s="1968">
        <v>2</v>
      </c>
      <c r="N28" s="1663"/>
      <c r="O28" s="780"/>
      <c r="P28" s="780"/>
      <c r="Q28" s="1140"/>
    </row>
    <row r="29" spans="1:17" s="551" customFormat="1" ht="15">
      <c r="A29" s="554">
        <v>15</v>
      </c>
      <c r="B29" s="779"/>
      <c r="C29" s="1663"/>
      <c r="D29" s="1663"/>
      <c r="E29" s="1968">
        <v>1</v>
      </c>
      <c r="F29" s="2045"/>
      <c r="G29" s="2045"/>
      <c r="H29" s="2045"/>
      <c r="I29" s="2047"/>
      <c r="J29" s="1982"/>
      <c r="K29" s="2045"/>
      <c r="L29" s="2045"/>
      <c r="M29" s="1968">
        <v>2</v>
      </c>
      <c r="N29" s="1663"/>
      <c r="O29" s="780"/>
      <c r="P29" s="780"/>
      <c r="Q29" s="1140"/>
    </row>
    <row r="30" spans="1:17" s="551" customFormat="1" ht="15">
      <c r="A30" s="554">
        <v>16</v>
      </c>
      <c r="B30" s="779"/>
      <c r="C30" s="1663"/>
      <c r="D30" s="1663"/>
      <c r="E30" s="1968">
        <v>2</v>
      </c>
      <c r="F30" s="2045"/>
      <c r="G30" s="2045"/>
      <c r="H30" s="2045"/>
      <c r="I30" s="2047"/>
      <c r="J30" s="1982"/>
      <c r="K30" s="2045"/>
      <c r="L30" s="2045"/>
      <c r="M30" s="1968">
        <v>2</v>
      </c>
      <c r="N30" s="1663"/>
      <c r="O30" s="780"/>
      <c r="P30" s="780"/>
      <c r="Q30" s="1140"/>
    </row>
    <row r="31" spans="1:17" s="555" customFormat="1" ht="15">
      <c r="A31" s="554">
        <v>17</v>
      </c>
      <c r="B31" s="779"/>
      <c r="C31" s="1663"/>
      <c r="D31" s="1663"/>
      <c r="E31" s="1968">
        <v>2</v>
      </c>
      <c r="F31" s="2045"/>
      <c r="G31" s="2045"/>
      <c r="H31" s="2045"/>
      <c r="I31" s="2047"/>
      <c r="J31" s="1982"/>
      <c r="K31" s="2045"/>
      <c r="L31" s="2045"/>
      <c r="M31" s="1968">
        <v>3</v>
      </c>
      <c r="N31" s="1663"/>
      <c r="O31" s="780"/>
      <c r="P31" s="780"/>
      <c r="Q31" s="1140"/>
    </row>
    <row r="32" spans="1:17" s="555" customFormat="1" ht="15">
      <c r="A32" s="554">
        <v>18</v>
      </c>
      <c r="B32" s="779"/>
      <c r="C32" s="1663"/>
      <c r="D32" s="1663"/>
      <c r="E32" s="1968">
        <v>2</v>
      </c>
      <c r="F32" s="2045"/>
      <c r="G32" s="2045"/>
      <c r="H32" s="2045"/>
      <c r="I32" s="2047"/>
      <c r="J32" s="1982"/>
      <c r="K32" s="2045"/>
      <c r="L32" s="2045"/>
      <c r="M32" s="1968">
        <v>2</v>
      </c>
      <c r="N32" s="1663"/>
      <c r="O32" s="780"/>
      <c r="P32" s="780"/>
      <c r="Q32" s="1140"/>
    </row>
    <row r="33" spans="1:33" s="555" customFormat="1" ht="15">
      <c r="A33" s="554">
        <v>19</v>
      </c>
      <c r="B33" s="779"/>
      <c r="C33" s="1663"/>
      <c r="D33" s="1663"/>
      <c r="E33" s="1968">
        <v>2</v>
      </c>
      <c r="F33" s="2045"/>
      <c r="G33" s="2045"/>
      <c r="H33" s="2045"/>
      <c r="I33" s="2047"/>
      <c r="J33" s="1982"/>
      <c r="K33" s="2045"/>
      <c r="L33" s="2045"/>
      <c r="M33" s="1968">
        <v>2</v>
      </c>
      <c r="N33" s="1663"/>
      <c r="O33" s="780"/>
      <c r="P33" s="780"/>
      <c r="Q33" s="1140"/>
    </row>
    <row r="34" spans="1:33" s="555" customFormat="1" ht="15">
      <c r="A34" s="554">
        <v>20</v>
      </c>
      <c r="B34" s="779"/>
      <c r="C34" s="1663"/>
      <c r="D34" s="1663"/>
      <c r="E34" s="1968">
        <v>2</v>
      </c>
      <c r="F34" s="2045"/>
      <c r="G34" s="2045"/>
      <c r="H34" s="2045"/>
      <c r="I34" s="2047"/>
      <c r="J34" s="1982"/>
      <c r="K34" s="2045"/>
      <c r="L34" s="2045"/>
      <c r="M34" s="1968">
        <v>3</v>
      </c>
      <c r="N34" s="1663"/>
      <c r="O34" s="780"/>
      <c r="P34" s="780"/>
      <c r="Q34" s="1140"/>
    </row>
    <row r="35" spans="1:33" s="555" customFormat="1" ht="15">
      <c r="A35" s="554">
        <v>21</v>
      </c>
      <c r="B35" s="779"/>
      <c r="C35" s="1663"/>
      <c r="D35" s="1663"/>
      <c r="E35" s="1968">
        <v>2</v>
      </c>
      <c r="F35" s="2045"/>
      <c r="G35" s="2045"/>
      <c r="H35" s="2045"/>
      <c r="I35" s="2047"/>
      <c r="J35" s="1982"/>
      <c r="K35" s="2045"/>
      <c r="L35" s="2045"/>
      <c r="M35" s="1968">
        <v>2</v>
      </c>
      <c r="N35" s="1663"/>
      <c r="O35" s="780"/>
      <c r="P35" s="780"/>
      <c r="Q35" s="1140"/>
    </row>
    <row r="36" spans="1:33" s="555" customFormat="1" ht="15">
      <c r="A36" s="554">
        <v>22</v>
      </c>
      <c r="B36" s="779"/>
      <c r="C36" s="1663"/>
      <c r="D36" s="1663"/>
      <c r="E36" s="1968">
        <v>2</v>
      </c>
      <c r="F36" s="2045"/>
      <c r="G36" s="2045"/>
      <c r="H36" s="2045"/>
      <c r="I36" s="2047"/>
      <c r="J36" s="1982"/>
      <c r="K36" s="2045"/>
      <c r="L36" s="2045"/>
      <c r="M36" s="1968">
        <v>3</v>
      </c>
      <c r="N36" s="1663"/>
      <c r="O36" s="780"/>
      <c r="P36" s="780"/>
      <c r="Q36" s="1140"/>
    </row>
    <row r="37" spans="1:33" s="555" customFormat="1" ht="15">
      <c r="A37" s="554">
        <v>23</v>
      </c>
      <c r="B37" s="779"/>
      <c r="C37" s="1663"/>
      <c r="D37" s="1663"/>
      <c r="E37" s="1968">
        <v>2</v>
      </c>
      <c r="F37" s="2045"/>
      <c r="G37" s="2045"/>
      <c r="H37" s="2045"/>
      <c r="I37" s="2047"/>
      <c r="J37" s="1982"/>
      <c r="K37" s="2045"/>
      <c r="L37" s="2045"/>
      <c r="M37" s="1968">
        <v>2</v>
      </c>
      <c r="N37" s="1663"/>
      <c r="O37" s="780"/>
      <c r="P37" s="780"/>
      <c r="Q37" s="1140"/>
    </row>
    <row r="38" spans="1:33" s="555" customFormat="1" ht="15">
      <c r="A38" s="554" t="s">
        <v>19</v>
      </c>
      <c r="B38" s="780"/>
      <c r="C38" s="1663"/>
      <c r="D38" s="1663"/>
      <c r="E38" s="1664">
        <f>SUM(E14:E37)</f>
        <v>46</v>
      </c>
      <c r="F38" s="1663"/>
      <c r="G38" s="1663"/>
      <c r="H38" s="1663"/>
      <c r="I38" s="1664">
        <f>SUM(I14:I37)</f>
        <v>0</v>
      </c>
      <c r="J38" s="1663"/>
      <c r="K38" s="1663"/>
      <c r="L38" s="1663"/>
      <c r="M38" s="1664">
        <f>SUM(M14:M37)</f>
        <v>56</v>
      </c>
      <c r="N38" s="1663"/>
      <c r="O38" s="780"/>
      <c r="P38" s="780"/>
      <c r="Q38" s="1139">
        <f>SUM(Q14:Q37)</f>
        <v>0</v>
      </c>
    </row>
    <row r="39" spans="1:33" s="545" customFormat="1" ht="12.75" customHeight="1">
      <c r="A39" s="545" t="s">
        <v>20</v>
      </c>
      <c r="R39" s="949"/>
      <c r="S39" s="949"/>
      <c r="T39" s="949"/>
      <c r="U39" s="949"/>
      <c r="V39" s="949"/>
      <c r="W39" s="949"/>
      <c r="X39" s="949"/>
      <c r="Y39" s="949"/>
      <c r="Z39" s="949"/>
      <c r="AA39" s="949"/>
      <c r="AB39" s="949"/>
      <c r="AC39" s="949"/>
      <c r="AD39" s="949"/>
      <c r="AE39" s="949"/>
      <c r="AF39" s="949"/>
      <c r="AG39" s="949"/>
    </row>
    <row r="40" spans="1:33" s="545" customFormat="1" ht="12.75" customHeight="1">
      <c r="A40" s="545" t="s">
        <v>21</v>
      </c>
      <c r="R40" s="949"/>
      <c r="S40" s="949"/>
      <c r="T40" s="949"/>
      <c r="U40" s="949"/>
      <c r="V40" s="949"/>
      <c r="W40" s="949"/>
      <c r="X40" s="949"/>
      <c r="Y40" s="949"/>
      <c r="Z40" s="949"/>
      <c r="AA40" s="949"/>
      <c r="AB40" s="949"/>
      <c r="AC40" s="949"/>
      <c r="AD40" s="949"/>
      <c r="AE40" s="949"/>
      <c r="AF40" s="949"/>
      <c r="AG40" s="949"/>
    </row>
    <row r="41" spans="1:33">
      <c r="A41" s="545" t="s">
        <v>563</v>
      </c>
      <c r="K41" s="545"/>
      <c r="L41" s="545"/>
      <c r="M41" s="545"/>
      <c r="N41" s="545"/>
      <c r="O41" s="545"/>
      <c r="P41" s="545"/>
      <c r="Q41" s="545"/>
      <c r="R41" s="950"/>
      <c r="S41" s="950"/>
      <c r="T41" s="950"/>
      <c r="U41" s="950"/>
      <c r="V41" s="950"/>
      <c r="W41" s="950"/>
      <c r="X41" s="950"/>
      <c r="Y41" s="950"/>
      <c r="Z41" s="950"/>
      <c r="AA41" s="950"/>
      <c r="AB41" s="950"/>
      <c r="AC41" s="950"/>
      <c r="AD41" s="950"/>
      <c r="AE41" s="950"/>
      <c r="AF41" s="950"/>
      <c r="AG41" s="950"/>
    </row>
    <row r="42" spans="1:33">
      <c r="A42" s="545" t="s">
        <v>23</v>
      </c>
      <c r="R42" s="950"/>
      <c r="S42" s="950"/>
      <c r="T42" s="950"/>
      <c r="U42" s="950"/>
      <c r="V42" s="950"/>
      <c r="W42" s="950"/>
      <c r="X42" s="950"/>
      <c r="Y42" s="950"/>
      <c r="Z42" s="950"/>
      <c r="AA42" s="950"/>
      <c r="AB42" s="950"/>
      <c r="AC42" s="950"/>
      <c r="AD42" s="950"/>
      <c r="AE42" s="950"/>
      <c r="AF42" s="950"/>
      <c r="AG42" s="950"/>
    </row>
    <row r="43" spans="1:33">
      <c r="R43" s="950"/>
      <c r="S43" s="950"/>
      <c r="T43" s="950"/>
      <c r="U43" s="950"/>
      <c r="V43" s="950"/>
      <c r="W43" s="950"/>
      <c r="X43" s="950"/>
      <c r="Y43" s="950"/>
      <c r="Z43" s="950"/>
      <c r="AA43" s="950"/>
      <c r="AB43" s="950"/>
      <c r="AC43" s="950"/>
      <c r="AD43" s="950"/>
      <c r="AE43" s="950"/>
      <c r="AF43" s="950"/>
      <c r="AG43" s="950"/>
    </row>
  </sheetData>
  <mergeCells count="20">
    <mergeCell ref="B1:F1"/>
    <mergeCell ref="B2:F2"/>
    <mergeCell ref="A6:Q6"/>
    <mergeCell ref="A7:Q7"/>
    <mergeCell ref="N1:Q1"/>
    <mergeCell ref="N2:Q2"/>
    <mergeCell ref="B3:C3"/>
    <mergeCell ref="B5:C5"/>
    <mergeCell ref="B4:C4"/>
    <mergeCell ref="A9:A12"/>
    <mergeCell ref="B9:I9"/>
    <mergeCell ref="N10:Q10"/>
    <mergeCell ref="N11:O11"/>
    <mergeCell ref="B11:C11"/>
    <mergeCell ref="F11:G11"/>
    <mergeCell ref="J11:K11"/>
    <mergeCell ref="J9:Q9"/>
    <mergeCell ref="B10:E10"/>
    <mergeCell ref="F10:I10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>
    <tabColor rgb="FFFFFF00"/>
  </sheetPr>
  <dimension ref="A1:AG43"/>
  <sheetViews>
    <sheetView topLeftCell="A4" zoomScale="85" zoomScaleNormal="85" zoomScaleSheetLayoutView="100" workbookViewId="0">
      <selection activeCell="I14" sqref="I14:Q37"/>
    </sheetView>
  </sheetViews>
  <sheetFormatPr defaultRowHeight="12.75"/>
  <cols>
    <col min="1" max="1" width="5.42578125" style="568" customWidth="1"/>
    <col min="2" max="3" width="11.28515625" style="568" customWidth="1"/>
    <col min="4" max="4" width="11.28515625" style="568" hidden="1" customWidth="1"/>
    <col min="5" max="7" width="11.28515625" style="568" customWidth="1"/>
    <col min="8" max="8" width="11.28515625" style="568" hidden="1" customWidth="1"/>
    <col min="9" max="11" width="11.28515625" style="568" customWidth="1"/>
    <col min="12" max="12" width="11.28515625" style="568" hidden="1" customWidth="1"/>
    <col min="13" max="15" width="11.28515625" style="568" customWidth="1"/>
    <col min="16" max="16" width="11.28515625" style="568" hidden="1" customWidth="1"/>
    <col min="17" max="17" width="11.28515625" style="568" customWidth="1"/>
    <col min="18" max="16384" width="9.140625" style="568"/>
  </cols>
  <sheetData>
    <row r="1" spans="1:33" s="557" customFormat="1" ht="18.75" customHeight="1">
      <c r="B1" s="2929" t="s">
        <v>405</v>
      </c>
      <c r="C1" s="2087"/>
      <c r="D1" s="2087"/>
      <c r="E1" s="2087"/>
      <c r="F1" s="2087"/>
      <c r="J1" s="799" t="s">
        <v>171</v>
      </c>
      <c r="N1" s="2936" t="s">
        <v>125</v>
      </c>
      <c r="O1" s="2937"/>
      <c r="P1" s="2937"/>
      <c r="Q1" s="2937"/>
      <c r="R1" s="947"/>
      <c r="S1" s="947"/>
      <c r="T1" s="947"/>
      <c r="U1" s="947"/>
      <c r="V1" s="947"/>
      <c r="W1" s="947"/>
      <c r="X1" s="947"/>
      <c r="Y1" s="947"/>
      <c r="Z1" s="947"/>
      <c r="AA1" s="947"/>
      <c r="AB1" s="947"/>
      <c r="AC1" s="947"/>
      <c r="AD1" s="947"/>
      <c r="AE1" s="947"/>
      <c r="AF1" s="947"/>
      <c r="AG1" s="947"/>
    </row>
    <row r="2" spans="1:33" s="557" customFormat="1" ht="10.5" customHeight="1">
      <c r="B2" s="2930" t="s">
        <v>1</v>
      </c>
      <c r="C2" s="2094"/>
      <c r="D2" s="2094"/>
      <c r="E2" s="2094"/>
      <c r="F2" s="2094"/>
      <c r="N2" s="2930" t="s">
        <v>2</v>
      </c>
      <c r="O2" s="2932"/>
      <c r="P2" s="2932"/>
      <c r="Q2" s="2932"/>
      <c r="R2" s="947"/>
      <c r="S2" s="947"/>
      <c r="T2" s="947"/>
      <c r="U2" s="947"/>
      <c r="V2" s="947"/>
      <c r="W2" s="947"/>
      <c r="X2" s="947"/>
      <c r="Y2" s="947"/>
      <c r="Z2" s="947"/>
      <c r="AA2" s="947"/>
      <c r="AB2" s="947"/>
      <c r="AC2" s="947"/>
      <c r="AD2" s="947"/>
      <c r="AE2" s="947"/>
      <c r="AF2" s="947"/>
      <c r="AG2" s="947"/>
    </row>
    <row r="3" spans="1:33" s="557" customFormat="1" ht="13.5" customHeight="1">
      <c r="B3" s="2933" t="s">
        <v>126</v>
      </c>
      <c r="C3" s="2933"/>
      <c r="N3" s="557" t="s">
        <v>3</v>
      </c>
      <c r="R3" s="947"/>
      <c r="S3" s="947"/>
      <c r="T3" s="947"/>
      <c r="U3" s="947"/>
      <c r="V3" s="947"/>
      <c r="W3" s="947"/>
      <c r="X3" s="947"/>
      <c r="Y3" s="947"/>
      <c r="Z3" s="947"/>
      <c r="AA3" s="947"/>
      <c r="AB3" s="947"/>
      <c r="AC3" s="947"/>
      <c r="AD3" s="947"/>
      <c r="AE3" s="947"/>
      <c r="AF3" s="947"/>
      <c r="AG3" s="947"/>
    </row>
    <row r="4" spans="1:33" s="557" customFormat="1" ht="15" customHeight="1">
      <c r="B4" s="2935" t="s">
        <v>4</v>
      </c>
      <c r="C4" s="2087"/>
      <c r="D4" s="559"/>
      <c r="E4" s="947"/>
      <c r="F4" s="947"/>
      <c r="G4" s="947"/>
      <c r="H4" s="947"/>
      <c r="I4" s="916" t="s">
        <v>5</v>
      </c>
      <c r="J4" s="558"/>
      <c r="K4" s="558"/>
      <c r="L4" s="558"/>
      <c r="R4" s="947"/>
      <c r="S4" s="947"/>
      <c r="T4" s="947"/>
      <c r="U4" s="947"/>
      <c r="V4" s="947"/>
      <c r="W4" s="947"/>
      <c r="X4" s="947"/>
      <c r="Y4" s="947"/>
      <c r="Z4" s="947"/>
      <c r="AA4" s="947"/>
      <c r="AB4" s="947"/>
      <c r="AC4" s="947"/>
      <c r="AD4" s="947"/>
      <c r="AE4" s="947"/>
      <c r="AF4" s="947"/>
      <c r="AG4" s="947"/>
    </row>
    <row r="5" spans="1:33" s="557" customFormat="1" ht="9.75" customHeight="1">
      <c r="B5" s="2934" t="s">
        <v>7</v>
      </c>
      <c r="C5" s="2085"/>
      <c r="D5" s="558"/>
      <c r="E5" s="558"/>
      <c r="R5" s="947"/>
      <c r="S5" s="947"/>
      <c r="T5" s="947"/>
      <c r="U5" s="947"/>
      <c r="V5" s="947"/>
      <c r="W5" s="947"/>
      <c r="X5" s="947"/>
      <c r="Y5" s="947"/>
      <c r="Z5" s="947"/>
      <c r="AA5" s="947"/>
      <c r="AB5" s="947"/>
      <c r="AC5" s="947"/>
      <c r="AD5" s="947"/>
      <c r="AE5" s="947"/>
      <c r="AF5" s="947"/>
      <c r="AG5" s="947"/>
    </row>
    <row r="6" spans="1:33" s="557" customFormat="1" ht="12" customHeight="1">
      <c r="A6" s="2931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47"/>
      <c r="S6" s="947"/>
      <c r="T6" s="947"/>
      <c r="U6" s="947"/>
      <c r="V6" s="947"/>
      <c r="W6" s="947"/>
      <c r="X6" s="947"/>
      <c r="Y6" s="947"/>
      <c r="Z6" s="947"/>
      <c r="AA6" s="947"/>
      <c r="AB6" s="947"/>
      <c r="AC6" s="947"/>
      <c r="AD6" s="947"/>
      <c r="AE6" s="947"/>
      <c r="AF6" s="947"/>
      <c r="AG6" s="947"/>
    </row>
    <row r="7" spans="1:33" s="557" customFormat="1" ht="15.75">
      <c r="A7" s="2928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47"/>
      <c r="S7" s="947"/>
      <c r="T7" s="947"/>
      <c r="U7" s="947"/>
      <c r="V7" s="947"/>
      <c r="W7" s="947"/>
      <c r="X7" s="947"/>
      <c r="Y7" s="947"/>
      <c r="Z7" s="947"/>
      <c r="AA7" s="947"/>
      <c r="AB7" s="947"/>
      <c r="AC7" s="947"/>
      <c r="AD7" s="947"/>
      <c r="AE7" s="947"/>
      <c r="AF7" s="947"/>
      <c r="AG7" s="947"/>
    </row>
    <row r="8" spans="1:33" s="557" customFormat="1" ht="9" customHeight="1">
      <c r="A8" s="1269">
        <v>1641</v>
      </c>
      <c r="B8" s="1255">
        <v>1642</v>
      </c>
      <c r="R8" s="947"/>
      <c r="S8" s="947"/>
      <c r="T8" s="947"/>
      <c r="U8" s="947"/>
      <c r="V8" s="947"/>
      <c r="W8" s="947"/>
      <c r="X8" s="947"/>
      <c r="Y8" s="947"/>
      <c r="Z8" s="947"/>
      <c r="AA8" s="947"/>
      <c r="AB8" s="947"/>
      <c r="AC8" s="947"/>
      <c r="AD8" s="947"/>
      <c r="AE8" s="947"/>
      <c r="AF8" s="947"/>
      <c r="AG8" s="947"/>
    </row>
    <row r="9" spans="1:33" s="557" customFormat="1">
      <c r="A9" s="2917" t="s">
        <v>9</v>
      </c>
      <c r="B9" s="2920" t="s">
        <v>10</v>
      </c>
      <c r="C9" s="2921"/>
      <c r="D9" s="2921"/>
      <c r="E9" s="2921"/>
      <c r="F9" s="2921"/>
      <c r="G9" s="2921"/>
      <c r="H9" s="2921"/>
      <c r="I9" s="2922"/>
      <c r="J9" s="2920" t="s">
        <v>11</v>
      </c>
      <c r="K9" s="2921"/>
      <c r="L9" s="2921"/>
      <c r="M9" s="2921"/>
      <c r="N9" s="2921"/>
      <c r="O9" s="2921"/>
      <c r="P9" s="2921"/>
      <c r="Q9" s="2922"/>
      <c r="R9" s="947"/>
      <c r="S9" s="947"/>
      <c r="T9" s="947"/>
      <c r="U9" s="947"/>
      <c r="V9" s="947"/>
      <c r="W9" s="947"/>
      <c r="X9" s="947"/>
      <c r="Y9" s="947"/>
      <c r="Z9" s="947"/>
      <c r="AA9" s="947"/>
      <c r="AB9" s="947"/>
      <c r="AC9" s="947"/>
      <c r="AD9" s="947"/>
      <c r="AE9" s="947"/>
      <c r="AF9" s="947"/>
      <c r="AG9" s="947"/>
    </row>
    <row r="10" spans="1:33" s="557" customFormat="1">
      <c r="A10" s="2918"/>
      <c r="B10" s="2923" t="s">
        <v>249</v>
      </c>
      <c r="C10" s="2924"/>
      <c r="D10" s="2924"/>
      <c r="E10" s="2925"/>
      <c r="F10" s="2923" t="s">
        <v>128</v>
      </c>
      <c r="G10" s="2101"/>
      <c r="H10" s="2101"/>
      <c r="I10" s="2102"/>
      <c r="J10" s="2923" t="s">
        <v>249</v>
      </c>
      <c r="K10" s="2924"/>
      <c r="L10" s="2924"/>
      <c r="M10" s="2925"/>
      <c r="N10" s="2923" t="str">
        <f>F10</f>
        <v>яч. 14 - ф. "Школа"</v>
      </c>
      <c r="O10" s="2926"/>
      <c r="P10" s="2926"/>
      <c r="Q10" s="2927"/>
      <c r="R10" s="947"/>
      <c r="S10" s="947"/>
      <c r="T10" s="947"/>
      <c r="U10" s="947"/>
      <c r="V10" s="947"/>
      <c r="W10" s="947"/>
      <c r="X10" s="947"/>
      <c r="Y10" s="947"/>
      <c r="Z10" s="947"/>
      <c r="AA10" s="947"/>
      <c r="AB10" s="947"/>
      <c r="AC10" s="947"/>
      <c r="AD10" s="947"/>
      <c r="AE10" s="947"/>
      <c r="AF10" s="947"/>
      <c r="AG10" s="947"/>
    </row>
    <row r="11" spans="1:33" s="557" customFormat="1">
      <c r="A11" s="2918"/>
      <c r="B11" s="2923" t="s">
        <v>14</v>
      </c>
      <c r="C11" s="2924"/>
      <c r="E11" s="561">
        <v>1500</v>
      </c>
      <c r="F11" s="2923" t="s">
        <v>14</v>
      </c>
      <c r="G11" s="2924"/>
      <c r="H11" s="560"/>
      <c r="I11" s="561">
        <v>2000</v>
      </c>
      <c r="J11" s="2923" t="s">
        <v>14</v>
      </c>
      <c r="K11" s="2924"/>
      <c r="L11" s="560"/>
      <c r="M11" s="561">
        <f>E11</f>
        <v>1500</v>
      </c>
      <c r="N11" s="2923" t="s">
        <v>14</v>
      </c>
      <c r="O11" s="2924"/>
      <c r="P11" s="560"/>
      <c r="Q11" s="561">
        <v>2000</v>
      </c>
      <c r="R11" s="947"/>
      <c r="S11" s="947"/>
      <c r="T11" s="947"/>
      <c r="U11" s="947"/>
      <c r="V11" s="947"/>
      <c r="W11" s="947"/>
      <c r="X11" s="947"/>
      <c r="Y11" s="947"/>
      <c r="Z11" s="947"/>
      <c r="AA11" s="947"/>
      <c r="AB11" s="947"/>
      <c r="AC11" s="947"/>
      <c r="AD11" s="947"/>
      <c r="AE11" s="947"/>
      <c r="AF11" s="947"/>
      <c r="AG11" s="947"/>
    </row>
    <row r="12" spans="1:33" s="563" customFormat="1" ht="35.25" customHeight="1">
      <c r="A12" s="2919"/>
      <c r="B12" s="562" t="s">
        <v>16</v>
      </c>
      <c r="C12" s="562" t="s">
        <v>17</v>
      </c>
      <c r="D12" s="562"/>
      <c r="E12" s="562" t="s">
        <v>18</v>
      </c>
      <c r="F12" s="562" t="s">
        <v>16</v>
      </c>
      <c r="G12" s="562" t="s">
        <v>17</v>
      </c>
      <c r="H12" s="562"/>
      <c r="I12" s="562" t="s">
        <v>18</v>
      </c>
      <c r="J12" s="562" t="s">
        <v>16</v>
      </c>
      <c r="K12" s="562" t="s">
        <v>17</v>
      </c>
      <c r="L12" s="562"/>
      <c r="M12" s="562" t="s">
        <v>18</v>
      </c>
      <c r="N12" s="562" t="s">
        <v>16</v>
      </c>
      <c r="O12" s="562" t="s">
        <v>17</v>
      </c>
      <c r="P12" s="562"/>
      <c r="Q12" s="562" t="s">
        <v>18</v>
      </c>
    </row>
    <row r="13" spans="1:33" s="565" customFormat="1" ht="11.25">
      <c r="A13" s="564">
        <v>1</v>
      </c>
      <c r="B13" s="564">
        <v>2</v>
      </c>
      <c r="C13" s="564">
        <v>3</v>
      </c>
      <c r="D13" s="564"/>
      <c r="E13" s="564">
        <v>4</v>
      </c>
      <c r="F13" s="564">
        <v>5</v>
      </c>
      <c r="G13" s="564">
        <v>6</v>
      </c>
      <c r="H13" s="564"/>
      <c r="I13" s="564">
        <v>7</v>
      </c>
      <c r="J13" s="564">
        <v>8</v>
      </c>
      <c r="K13" s="564">
        <v>9</v>
      </c>
      <c r="L13" s="564"/>
      <c r="M13" s="564">
        <v>10</v>
      </c>
      <c r="N13" s="564">
        <v>11</v>
      </c>
      <c r="O13" s="564">
        <v>12</v>
      </c>
      <c r="P13" s="564"/>
      <c r="Q13" s="564">
        <v>13</v>
      </c>
    </row>
    <row r="14" spans="1:33" s="563" customFormat="1" ht="15">
      <c r="A14" s="566">
        <v>0</v>
      </c>
      <c r="B14" s="779"/>
      <c r="C14" s="1665"/>
      <c r="D14" s="1665"/>
      <c r="E14" s="1968">
        <v>187</v>
      </c>
      <c r="F14" s="2044"/>
      <c r="G14" s="2044"/>
      <c r="H14" s="2044"/>
      <c r="I14" s="1968">
        <v>289</v>
      </c>
      <c r="J14" s="1982"/>
      <c r="K14" s="2044"/>
      <c r="L14" s="2044"/>
      <c r="M14" s="1968">
        <v>64</v>
      </c>
      <c r="N14" s="2044"/>
      <c r="O14" s="2044"/>
      <c r="P14" s="2044"/>
      <c r="Q14" s="1968">
        <v>104</v>
      </c>
    </row>
    <row r="15" spans="1:33" s="1347" customFormat="1" ht="15">
      <c r="A15" s="1346">
        <v>1</v>
      </c>
      <c r="B15" s="779"/>
      <c r="C15" s="1665"/>
      <c r="D15" s="1665"/>
      <c r="E15" s="1968">
        <v>180</v>
      </c>
      <c r="F15" s="2044"/>
      <c r="G15" s="2044"/>
      <c r="H15" s="2044"/>
      <c r="I15" s="1968">
        <v>280</v>
      </c>
      <c r="J15" s="1982"/>
      <c r="K15" s="2044"/>
      <c r="L15" s="2044"/>
      <c r="M15" s="1968">
        <v>65</v>
      </c>
      <c r="N15" s="2044"/>
      <c r="O15" s="2044"/>
      <c r="P15" s="2044"/>
      <c r="Q15" s="1968">
        <v>105</v>
      </c>
    </row>
    <row r="16" spans="1:33" s="563" customFormat="1" ht="15">
      <c r="A16" s="566">
        <v>2</v>
      </c>
      <c r="B16" s="779"/>
      <c r="C16" s="1665"/>
      <c r="D16" s="1665"/>
      <c r="E16" s="1968">
        <v>177</v>
      </c>
      <c r="F16" s="2044"/>
      <c r="G16" s="2044"/>
      <c r="H16" s="2044"/>
      <c r="I16" s="1968">
        <v>279</v>
      </c>
      <c r="J16" s="1982"/>
      <c r="K16" s="2044"/>
      <c r="L16" s="2044"/>
      <c r="M16" s="1968">
        <v>62</v>
      </c>
      <c r="N16" s="2044"/>
      <c r="O16" s="2044"/>
      <c r="P16" s="2044"/>
      <c r="Q16" s="1968">
        <v>101</v>
      </c>
    </row>
    <row r="17" spans="1:17" s="563" customFormat="1" ht="15">
      <c r="A17" s="566">
        <v>3</v>
      </c>
      <c r="B17" s="779"/>
      <c r="C17" s="1665"/>
      <c r="D17" s="1665"/>
      <c r="E17" s="1968">
        <v>179</v>
      </c>
      <c r="F17" s="2044"/>
      <c r="G17" s="2044"/>
      <c r="H17" s="2044"/>
      <c r="I17" s="1968">
        <v>283</v>
      </c>
      <c r="J17" s="1982"/>
      <c r="K17" s="2044"/>
      <c r="L17" s="2044"/>
      <c r="M17" s="1968">
        <v>62</v>
      </c>
      <c r="N17" s="2044"/>
      <c r="O17" s="2044"/>
      <c r="P17" s="2044"/>
      <c r="Q17" s="1968">
        <v>102</v>
      </c>
    </row>
    <row r="18" spans="1:17" s="563" customFormat="1" ht="15">
      <c r="A18" s="566">
        <v>4</v>
      </c>
      <c r="B18" s="779"/>
      <c r="C18" s="1665"/>
      <c r="D18" s="1665"/>
      <c r="E18" s="1968">
        <v>175</v>
      </c>
      <c r="F18" s="2044"/>
      <c r="G18" s="2044"/>
      <c r="H18" s="2044"/>
      <c r="I18" s="1968">
        <v>295</v>
      </c>
      <c r="J18" s="1982"/>
      <c r="K18" s="2044"/>
      <c r="L18" s="2044"/>
      <c r="M18" s="1968">
        <v>58</v>
      </c>
      <c r="N18" s="2044"/>
      <c r="O18" s="2044"/>
      <c r="P18" s="2044"/>
      <c r="Q18" s="1968">
        <v>99</v>
      </c>
    </row>
    <row r="19" spans="1:17" s="563" customFormat="1" ht="15">
      <c r="A19" s="566">
        <v>5</v>
      </c>
      <c r="B19" s="779"/>
      <c r="C19" s="1665"/>
      <c r="D19" s="1665"/>
      <c r="E19" s="1968">
        <v>185</v>
      </c>
      <c r="F19" s="2044"/>
      <c r="G19" s="2044"/>
      <c r="H19" s="2044"/>
      <c r="I19" s="1968">
        <v>309</v>
      </c>
      <c r="J19" s="1982"/>
      <c r="K19" s="2044"/>
      <c r="L19" s="2044"/>
      <c r="M19" s="1968">
        <v>59</v>
      </c>
      <c r="N19" s="2044"/>
      <c r="O19" s="2044"/>
      <c r="P19" s="2044"/>
      <c r="Q19" s="1968">
        <v>100</v>
      </c>
    </row>
    <row r="20" spans="1:17" s="563" customFormat="1" ht="15">
      <c r="A20" s="566">
        <v>6</v>
      </c>
      <c r="B20" s="779"/>
      <c r="C20" s="1665"/>
      <c r="D20" s="1665"/>
      <c r="E20" s="1968">
        <v>222</v>
      </c>
      <c r="F20" s="2044"/>
      <c r="G20" s="2044"/>
      <c r="H20" s="2044"/>
      <c r="I20" s="1968">
        <v>374</v>
      </c>
      <c r="J20" s="1982"/>
      <c r="K20" s="2044"/>
      <c r="L20" s="2044"/>
      <c r="M20" s="1968">
        <v>62</v>
      </c>
      <c r="N20" s="2044"/>
      <c r="O20" s="2044"/>
      <c r="P20" s="2044"/>
      <c r="Q20" s="1968">
        <v>101</v>
      </c>
    </row>
    <row r="21" spans="1:17" s="563" customFormat="1" ht="15">
      <c r="A21" s="566">
        <v>7</v>
      </c>
      <c r="B21" s="779"/>
      <c r="C21" s="1665"/>
      <c r="D21" s="1665"/>
      <c r="E21" s="1968">
        <v>269</v>
      </c>
      <c r="F21" s="2044"/>
      <c r="G21" s="2044"/>
      <c r="H21" s="2044"/>
      <c r="I21" s="1968">
        <v>457</v>
      </c>
      <c r="J21" s="1982"/>
      <c r="K21" s="2044"/>
      <c r="L21" s="2044"/>
      <c r="M21" s="1968">
        <v>62</v>
      </c>
      <c r="N21" s="2044"/>
      <c r="O21" s="2044"/>
      <c r="P21" s="2044"/>
      <c r="Q21" s="1968">
        <v>103</v>
      </c>
    </row>
    <row r="22" spans="1:17" s="563" customFormat="1" ht="15">
      <c r="A22" s="566">
        <v>8</v>
      </c>
      <c r="B22" s="779"/>
      <c r="C22" s="1665"/>
      <c r="D22" s="1665"/>
      <c r="E22" s="1968">
        <v>255</v>
      </c>
      <c r="F22" s="2044"/>
      <c r="G22" s="2044"/>
      <c r="H22" s="2044"/>
      <c r="I22" s="1968">
        <v>482</v>
      </c>
      <c r="J22" s="1982"/>
      <c r="K22" s="2044"/>
      <c r="L22" s="2044"/>
      <c r="M22" s="1968">
        <v>61</v>
      </c>
      <c r="N22" s="2044"/>
      <c r="O22" s="2044"/>
      <c r="P22" s="2044"/>
      <c r="Q22" s="1968">
        <v>99</v>
      </c>
    </row>
    <row r="23" spans="1:17" s="563" customFormat="1" ht="15">
      <c r="A23" s="566">
        <v>9</v>
      </c>
      <c r="B23" s="779"/>
      <c r="C23" s="1665"/>
      <c r="D23" s="1665"/>
      <c r="E23" s="1968">
        <v>234</v>
      </c>
      <c r="F23" s="2044"/>
      <c r="G23" s="2044"/>
      <c r="H23" s="2044"/>
      <c r="I23" s="1968">
        <v>453</v>
      </c>
      <c r="J23" s="1982"/>
      <c r="K23" s="2044"/>
      <c r="L23" s="2044"/>
      <c r="M23" s="1968">
        <v>74</v>
      </c>
      <c r="N23" s="2044"/>
      <c r="O23" s="2044"/>
      <c r="P23" s="2044"/>
      <c r="Q23" s="1968">
        <v>91</v>
      </c>
    </row>
    <row r="24" spans="1:17" s="563" customFormat="1" ht="15">
      <c r="A24" s="566">
        <v>10</v>
      </c>
      <c r="B24" s="779"/>
      <c r="C24" s="1665"/>
      <c r="D24" s="1665"/>
      <c r="E24" s="1968">
        <v>232</v>
      </c>
      <c r="F24" s="2044"/>
      <c r="G24" s="2044"/>
      <c r="H24" s="2044"/>
      <c r="I24" s="1968">
        <v>448</v>
      </c>
      <c r="J24" s="1982"/>
      <c r="K24" s="2044"/>
      <c r="L24" s="2044"/>
      <c r="M24" s="1968">
        <v>73</v>
      </c>
      <c r="N24" s="2044"/>
      <c r="O24" s="2044"/>
      <c r="P24" s="2044"/>
      <c r="Q24" s="1968">
        <v>95</v>
      </c>
    </row>
    <row r="25" spans="1:17" s="563" customFormat="1" ht="15">
      <c r="A25" s="566">
        <v>11</v>
      </c>
      <c r="B25" s="779"/>
      <c r="C25" s="1665"/>
      <c r="D25" s="1665"/>
      <c r="E25" s="1968">
        <v>241</v>
      </c>
      <c r="F25" s="2044"/>
      <c r="G25" s="2044"/>
      <c r="H25" s="2044"/>
      <c r="I25" s="1968">
        <v>435</v>
      </c>
      <c r="J25" s="1982"/>
      <c r="K25" s="2044"/>
      <c r="L25" s="2044"/>
      <c r="M25" s="1968">
        <v>74</v>
      </c>
      <c r="N25" s="2044"/>
      <c r="O25" s="2044"/>
      <c r="P25" s="2044"/>
      <c r="Q25" s="1968">
        <v>93</v>
      </c>
    </row>
    <row r="26" spans="1:17" s="563" customFormat="1" ht="15">
      <c r="A26" s="566">
        <v>12</v>
      </c>
      <c r="B26" s="779"/>
      <c r="C26" s="1665"/>
      <c r="D26" s="1665"/>
      <c r="E26" s="1968">
        <v>222</v>
      </c>
      <c r="F26" s="2044"/>
      <c r="G26" s="2044"/>
      <c r="H26" s="2044"/>
      <c r="I26" s="1968">
        <v>431</v>
      </c>
      <c r="J26" s="1982"/>
      <c r="K26" s="2044"/>
      <c r="L26" s="2044"/>
      <c r="M26" s="1968">
        <v>67</v>
      </c>
      <c r="N26" s="2044"/>
      <c r="O26" s="2044"/>
      <c r="P26" s="2044"/>
      <c r="Q26" s="1968">
        <v>102</v>
      </c>
    </row>
    <row r="27" spans="1:17" s="563" customFormat="1" ht="15">
      <c r="A27" s="566">
        <v>13</v>
      </c>
      <c r="B27" s="779"/>
      <c r="C27" s="1665"/>
      <c r="D27" s="1665"/>
      <c r="E27" s="1968">
        <v>223</v>
      </c>
      <c r="F27" s="2044"/>
      <c r="G27" s="2044"/>
      <c r="H27" s="2044"/>
      <c r="I27" s="1968">
        <v>416</v>
      </c>
      <c r="J27" s="1982"/>
      <c r="K27" s="2044"/>
      <c r="L27" s="2044"/>
      <c r="M27" s="1968">
        <v>72</v>
      </c>
      <c r="N27" s="2044"/>
      <c r="O27" s="2044"/>
      <c r="P27" s="2044"/>
      <c r="Q27" s="1968">
        <v>93</v>
      </c>
    </row>
    <row r="28" spans="1:17" s="563" customFormat="1" ht="15">
      <c r="A28" s="566">
        <v>14</v>
      </c>
      <c r="B28" s="779"/>
      <c r="C28" s="1665"/>
      <c r="D28" s="1665"/>
      <c r="E28" s="1968">
        <v>230</v>
      </c>
      <c r="F28" s="2044"/>
      <c r="G28" s="2044"/>
      <c r="H28" s="2044"/>
      <c r="I28" s="1968">
        <v>399</v>
      </c>
      <c r="J28" s="1982"/>
      <c r="K28" s="2044"/>
      <c r="L28" s="2044"/>
      <c r="M28" s="1968">
        <v>68</v>
      </c>
      <c r="N28" s="2044"/>
      <c r="O28" s="2044"/>
      <c r="P28" s="2044"/>
      <c r="Q28" s="1968">
        <v>94</v>
      </c>
    </row>
    <row r="29" spans="1:17" s="563" customFormat="1" ht="15">
      <c r="A29" s="566">
        <v>15</v>
      </c>
      <c r="B29" s="779"/>
      <c r="C29" s="1665"/>
      <c r="D29" s="1665"/>
      <c r="E29" s="1968">
        <v>241</v>
      </c>
      <c r="F29" s="2044"/>
      <c r="G29" s="2044"/>
      <c r="H29" s="2044"/>
      <c r="I29" s="1968">
        <v>444</v>
      </c>
      <c r="J29" s="1982"/>
      <c r="K29" s="2044"/>
      <c r="L29" s="2044"/>
      <c r="M29" s="1968">
        <v>67</v>
      </c>
      <c r="N29" s="2044"/>
      <c r="O29" s="2044"/>
      <c r="P29" s="2044"/>
      <c r="Q29" s="1968">
        <v>102</v>
      </c>
    </row>
    <row r="30" spans="1:17" s="563" customFormat="1" ht="15">
      <c r="A30" s="566">
        <v>16</v>
      </c>
      <c r="B30" s="779"/>
      <c r="C30" s="1665"/>
      <c r="D30" s="1665"/>
      <c r="E30" s="1968">
        <v>284</v>
      </c>
      <c r="F30" s="2044"/>
      <c r="G30" s="2044"/>
      <c r="H30" s="2044"/>
      <c r="I30" s="1968">
        <v>448</v>
      </c>
      <c r="J30" s="1982"/>
      <c r="K30" s="2044"/>
      <c r="L30" s="2044"/>
      <c r="M30" s="1968">
        <v>63</v>
      </c>
      <c r="N30" s="2044"/>
      <c r="O30" s="2044"/>
      <c r="P30" s="2044"/>
      <c r="Q30" s="1968">
        <v>99</v>
      </c>
    </row>
    <row r="31" spans="1:17" s="567" customFormat="1" ht="15">
      <c r="A31" s="566">
        <v>17</v>
      </c>
      <c r="B31" s="779"/>
      <c r="C31" s="1665"/>
      <c r="D31" s="1665"/>
      <c r="E31" s="1968">
        <v>286</v>
      </c>
      <c r="F31" s="2044"/>
      <c r="G31" s="2044"/>
      <c r="H31" s="2044"/>
      <c r="I31" s="1968">
        <v>458</v>
      </c>
      <c r="J31" s="1982"/>
      <c r="K31" s="2044"/>
      <c r="L31" s="2044"/>
      <c r="M31" s="1968">
        <v>66</v>
      </c>
      <c r="N31" s="2044"/>
      <c r="O31" s="2044"/>
      <c r="P31" s="2044"/>
      <c r="Q31" s="1968">
        <v>106</v>
      </c>
    </row>
    <row r="32" spans="1:17" s="567" customFormat="1" ht="15">
      <c r="A32" s="566">
        <v>18</v>
      </c>
      <c r="B32" s="779"/>
      <c r="C32" s="1665"/>
      <c r="D32" s="1665"/>
      <c r="E32" s="1968">
        <v>291</v>
      </c>
      <c r="F32" s="2044"/>
      <c r="G32" s="2044"/>
      <c r="H32" s="2044"/>
      <c r="I32" s="1968">
        <v>440</v>
      </c>
      <c r="J32" s="1982"/>
      <c r="K32" s="2044"/>
      <c r="L32" s="2044"/>
      <c r="M32" s="1968">
        <v>63</v>
      </c>
      <c r="N32" s="2044"/>
      <c r="O32" s="2044"/>
      <c r="P32" s="2044"/>
      <c r="Q32" s="1968">
        <v>109</v>
      </c>
    </row>
    <row r="33" spans="1:33" s="567" customFormat="1" ht="15">
      <c r="A33" s="566">
        <v>19</v>
      </c>
      <c r="B33" s="779"/>
      <c r="C33" s="1665"/>
      <c r="D33" s="1665"/>
      <c r="E33" s="1968">
        <v>287</v>
      </c>
      <c r="F33" s="2044"/>
      <c r="G33" s="2044"/>
      <c r="H33" s="2044"/>
      <c r="I33" s="1968">
        <v>446</v>
      </c>
      <c r="J33" s="1982"/>
      <c r="K33" s="2044"/>
      <c r="L33" s="2044"/>
      <c r="M33" s="1968">
        <v>69</v>
      </c>
      <c r="N33" s="2044"/>
      <c r="O33" s="2044"/>
      <c r="P33" s="2044"/>
      <c r="Q33" s="1968">
        <v>109</v>
      </c>
    </row>
    <row r="34" spans="1:33" s="567" customFormat="1" ht="15">
      <c r="A34" s="566">
        <v>20</v>
      </c>
      <c r="B34" s="779"/>
      <c r="C34" s="1665"/>
      <c r="D34" s="1665"/>
      <c r="E34" s="1968">
        <v>270</v>
      </c>
      <c r="F34" s="2044"/>
      <c r="G34" s="2044"/>
      <c r="H34" s="2044"/>
      <c r="I34" s="1968">
        <v>432</v>
      </c>
      <c r="J34" s="1982"/>
      <c r="K34" s="2044"/>
      <c r="L34" s="2044"/>
      <c r="M34" s="1968">
        <v>68</v>
      </c>
      <c r="N34" s="2044"/>
      <c r="O34" s="2044"/>
      <c r="P34" s="2044"/>
      <c r="Q34" s="1968">
        <v>106</v>
      </c>
    </row>
    <row r="35" spans="1:33" s="567" customFormat="1" ht="15">
      <c r="A35" s="566">
        <v>21</v>
      </c>
      <c r="B35" s="779"/>
      <c r="C35" s="1665"/>
      <c r="D35" s="1665"/>
      <c r="E35" s="1968">
        <v>252</v>
      </c>
      <c r="F35" s="2044"/>
      <c r="G35" s="2044"/>
      <c r="H35" s="2044"/>
      <c r="I35" s="1968">
        <v>405</v>
      </c>
      <c r="J35" s="1982"/>
      <c r="K35" s="2044"/>
      <c r="L35" s="2044"/>
      <c r="M35" s="1968">
        <v>62</v>
      </c>
      <c r="N35" s="2044"/>
      <c r="O35" s="2044"/>
      <c r="P35" s="2044"/>
      <c r="Q35" s="1968">
        <v>100</v>
      </c>
    </row>
    <row r="36" spans="1:33" s="567" customFormat="1" ht="15">
      <c r="A36" s="566">
        <v>22</v>
      </c>
      <c r="B36" s="779"/>
      <c r="C36" s="1665"/>
      <c r="D36" s="1665"/>
      <c r="E36" s="1968">
        <v>233</v>
      </c>
      <c r="F36" s="2044"/>
      <c r="G36" s="2044"/>
      <c r="H36" s="2044"/>
      <c r="I36" s="1968">
        <v>354</v>
      </c>
      <c r="J36" s="1982"/>
      <c r="K36" s="2044"/>
      <c r="L36" s="2044"/>
      <c r="M36" s="1968">
        <v>63</v>
      </c>
      <c r="N36" s="2044"/>
      <c r="O36" s="2044"/>
      <c r="P36" s="2044"/>
      <c r="Q36" s="1968">
        <v>101</v>
      </c>
    </row>
    <row r="37" spans="1:33" s="567" customFormat="1" ht="15">
      <c r="A37" s="566">
        <v>23</v>
      </c>
      <c r="B37" s="779"/>
      <c r="C37" s="1665"/>
      <c r="D37" s="1665"/>
      <c r="E37" s="1968">
        <v>208</v>
      </c>
      <c r="F37" s="2044"/>
      <c r="G37" s="2044"/>
      <c r="H37" s="2044"/>
      <c r="I37" s="1968">
        <v>315</v>
      </c>
      <c r="J37" s="1982"/>
      <c r="K37" s="2044"/>
      <c r="L37" s="2044"/>
      <c r="M37" s="1968">
        <v>60</v>
      </c>
      <c r="N37" s="2044"/>
      <c r="O37" s="2044"/>
      <c r="P37" s="2044"/>
      <c r="Q37" s="1968">
        <v>94</v>
      </c>
    </row>
    <row r="38" spans="1:33" s="567" customFormat="1" ht="15">
      <c r="A38" s="566" t="s">
        <v>19</v>
      </c>
      <c r="B38" s="781"/>
      <c r="C38" s="1665"/>
      <c r="D38" s="1665"/>
      <c r="E38" s="1666">
        <f>SUM(E14:E37)</f>
        <v>5563</v>
      </c>
      <c r="F38" s="1665"/>
      <c r="G38" s="1665"/>
      <c r="H38" s="1665"/>
      <c r="I38" s="1666">
        <f>SUM(I14:I37)</f>
        <v>9372</v>
      </c>
      <c r="J38" s="1665"/>
      <c r="K38" s="1665"/>
      <c r="L38" s="1665"/>
      <c r="M38" s="1666">
        <f>SUM(M14:M37)</f>
        <v>1564</v>
      </c>
      <c r="N38" s="1665"/>
      <c r="O38" s="1665"/>
      <c r="P38" s="1665"/>
      <c r="Q38" s="1666">
        <f>SUM(Q14:Q37)</f>
        <v>2408</v>
      </c>
    </row>
    <row r="39" spans="1:33" s="557" customFormat="1" ht="12.75" customHeight="1">
      <c r="A39" s="557" t="s">
        <v>20</v>
      </c>
      <c r="R39" s="947"/>
      <c r="S39" s="947"/>
      <c r="T39" s="947"/>
      <c r="U39" s="947"/>
      <c r="V39" s="947"/>
      <c r="W39" s="947"/>
      <c r="X39" s="947"/>
      <c r="Y39" s="947"/>
      <c r="Z39" s="947"/>
      <c r="AA39" s="947"/>
      <c r="AB39" s="947"/>
      <c r="AC39" s="947"/>
      <c r="AD39" s="947"/>
      <c r="AE39" s="947"/>
      <c r="AF39" s="947"/>
      <c r="AG39" s="947"/>
    </row>
    <row r="40" spans="1:33" s="557" customFormat="1" ht="12.75" customHeight="1">
      <c r="A40" s="557" t="s">
        <v>21</v>
      </c>
      <c r="R40" s="947"/>
      <c r="S40" s="947"/>
      <c r="T40" s="947"/>
      <c r="U40" s="947"/>
      <c r="V40" s="947"/>
      <c r="W40" s="947"/>
      <c r="X40" s="947"/>
      <c r="Y40" s="947"/>
      <c r="Z40" s="947"/>
      <c r="AA40" s="947"/>
      <c r="AB40" s="947"/>
      <c r="AC40" s="947"/>
      <c r="AD40" s="947"/>
      <c r="AE40" s="947"/>
      <c r="AF40" s="947"/>
      <c r="AG40" s="947"/>
    </row>
    <row r="41" spans="1:33">
      <c r="A41" s="557" t="s">
        <v>563</v>
      </c>
      <c r="K41" s="557"/>
      <c r="L41" s="557"/>
      <c r="M41" s="557"/>
      <c r="N41" s="557"/>
      <c r="O41" s="557"/>
      <c r="P41" s="557"/>
      <c r="Q41" s="557"/>
      <c r="R41" s="948"/>
      <c r="S41" s="948"/>
      <c r="T41" s="948"/>
      <c r="U41" s="948"/>
      <c r="V41" s="948"/>
      <c r="W41" s="948"/>
      <c r="X41" s="948"/>
      <c r="Y41" s="948"/>
      <c r="Z41" s="948"/>
      <c r="AA41" s="948"/>
      <c r="AB41" s="948"/>
      <c r="AC41" s="948"/>
      <c r="AD41" s="948"/>
      <c r="AE41" s="948"/>
      <c r="AF41" s="948"/>
      <c r="AG41" s="948"/>
    </row>
    <row r="42" spans="1:33">
      <c r="A42" s="557" t="s">
        <v>23</v>
      </c>
      <c r="R42" s="948"/>
      <c r="S42" s="948"/>
      <c r="T42" s="948"/>
      <c r="U42" s="948"/>
      <c r="V42" s="948"/>
      <c r="W42" s="948"/>
      <c r="X42" s="948"/>
      <c r="Y42" s="948"/>
      <c r="Z42" s="948"/>
      <c r="AA42" s="948"/>
      <c r="AB42" s="948"/>
      <c r="AC42" s="948"/>
      <c r="AD42" s="948"/>
      <c r="AE42" s="948"/>
      <c r="AF42" s="948"/>
      <c r="AG42" s="948"/>
    </row>
    <row r="43" spans="1:33">
      <c r="R43" s="948"/>
      <c r="S43" s="948"/>
      <c r="T43" s="948"/>
      <c r="U43" s="948"/>
      <c r="V43" s="948"/>
      <c r="W43" s="948"/>
      <c r="X43" s="948"/>
      <c r="Y43" s="948"/>
      <c r="Z43" s="948"/>
      <c r="AA43" s="948"/>
      <c r="AB43" s="948"/>
      <c r="AC43" s="948"/>
      <c r="AD43" s="948"/>
      <c r="AE43" s="948"/>
      <c r="AF43" s="948"/>
      <c r="AG43" s="948"/>
    </row>
  </sheetData>
  <mergeCells count="20">
    <mergeCell ref="A7:Q7"/>
    <mergeCell ref="B1:F1"/>
    <mergeCell ref="B2:F2"/>
    <mergeCell ref="A6:Q6"/>
    <mergeCell ref="N2:Q2"/>
    <mergeCell ref="B3:C3"/>
    <mergeCell ref="B5:C5"/>
    <mergeCell ref="B4:C4"/>
    <mergeCell ref="N1:Q1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G43"/>
  <sheetViews>
    <sheetView zoomScale="85" zoomScaleNormal="85" workbookViewId="0">
      <selection activeCell="U33" sqref="U33"/>
    </sheetView>
  </sheetViews>
  <sheetFormatPr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45" t="s">
        <v>405</v>
      </c>
      <c r="C1" s="2087"/>
      <c r="D1" s="2087"/>
      <c r="E1" s="2087"/>
      <c r="F1" s="2087"/>
      <c r="J1" s="799" t="s">
        <v>171</v>
      </c>
      <c r="L1" s="1847"/>
      <c r="M1" s="1847"/>
      <c r="N1" s="2946" t="s">
        <v>595</v>
      </c>
      <c r="O1" s="2094"/>
      <c r="P1" s="2094"/>
      <c r="Q1" s="2094"/>
      <c r="R1" s="1849"/>
      <c r="S1" s="945"/>
      <c r="T1" s="945"/>
      <c r="U1" s="945"/>
      <c r="V1" s="945"/>
      <c r="W1" s="945"/>
      <c r="X1" s="945"/>
      <c r="Y1" s="945"/>
      <c r="Z1" s="945"/>
      <c r="AA1" s="945"/>
      <c r="AB1" s="945"/>
      <c r="AC1" s="945"/>
      <c r="AD1" s="945"/>
      <c r="AE1" s="945"/>
      <c r="AF1" s="945"/>
      <c r="AG1" s="945"/>
    </row>
    <row r="2" spans="1:33" s="570" customFormat="1" ht="10.5" customHeight="1">
      <c r="B2" s="2947" t="s">
        <v>1</v>
      </c>
      <c r="C2" s="2094"/>
      <c r="D2" s="2094"/>
      <c r="E2" s="2094"/>
      <c r="F2" s="2094"/>
      <c r="N2" s="2947" t="s">
        <v>2</v>
      </c>
      <c r="O2" s="2937"/>
      <c r="P2" s="2937"/>
      <c r="Q2" s="2937"/>
      <c r="R2" s="945"/>
      <c r="S2" s="945"/>
      <c r="T2" s="945"/>
      <c r="U2" s="945"/>
      <c r="V2" s="945"/>
      <c r="W2" s="945"/>
      <c r="X2" s="945"/>
      <c r="Y2" s="945"/>
      <c r="Z2" s="945"/>
      <c r="AA2" s="945"/>
      <c r="AB2" s="945"/>
      <c r="AC2" s="945"/>
      <c r="AD2" s="945"/>
      <c r="AE2" s="945"/>
      <c r="AF2" s="945"/>
      <c r="AG2" s="945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45"/>
      <c r="S3" s="945"/>
      <c r="T3" s="945"/>
      <c r="U3" s="945"/>
      <c r="V3" s="945"/>
      <c r="W3" s="945"/>
      <c r="X3" s="945"/>
      <c r="Y3" s="945"/>
      <c r="Z3" s="945"/>
      <c r="AA3" s="945"/>
      <c r="AB3" s="945"/>
      <c r="AC3" s="945"/>
      <c r="AD3" s="945"/>
      <c r="AE3" s="945"/>
      <c r="AF3" s="945"/>
      <c r="AG3" s="945"/>
    </row>
    <row r="4" spans="1:33" s="570" customFormat="1" ht="15" customHeight="1">
      <c r="B4" s="2948" t="s">
        <v>4</v>
      </c>
      <c r="C4" s="2087"/>
      <c r="D4" s="573"/>
      <c r="E4" s="945"/>
      <c r="F4" s="945"/>
      <c r="G4" s="945"/>
      <c r="H4" s="945"/>
      <c r="I4" s="867" t="s">
        <v>5</v>
      </c>
      <c r="J4" s="1848"/>
      <c r="K4" s="1848"/>
      <c r="L4" s="571"/>
      <c r="N4" s="572"/>
      <c r="O4" s="572"/>
      <c r="R4" s="945"/>
      <c r="S4" s="945"/>
      <c r="T4" s="945"/>
      <c r="U4" s="945"/>
      <c r="V4" s="945"/>
      <c r="W4" s="945"/>
      <c r="X4" s="945"/>
      <c r="Y4" s="945"/>
      <c r="Z4" s="945"/>
      <c r="AA4" s="945"/>
      <c r="AB4" s="945"/>
      <c r="AC4" s="945"/>
      <c r="AD4" s="945"/>
      <c r="AE4" s="945"/>
      <c r="AF4" s="945"/>
      <c r="AG4" s="945"/>
    </row>
    <row r="5" spans="1:33" s="570" customFormat="1" ht="9.75" customHeight="1">
      <c r="B5" s="2944" t="s">
        <v>7</v>
      </c>
      <c r="C5" s="2085"/>
      <c r="D5" s="571"/>
      <c r="E5" s="571"/>
      <c r="R5" s="945"/>
      <c r="S5" s="945"/>
      <c r="T5" s="945"/>
      <c r="U5" s="945"/>
      <c r="V5" s="945"/>
      <c r="W5" s="945"/>
      <c r="X5" s="945"/>
      <c r="Y5" s="945"/>
      <c r="Z5" s="945"/>
      <c r="AA5" s="945"/>
      <c r="AB5" s="945"/>
      <c r="AC5" s="945"/>
      <c r="AD5" s="945"/>
      <c r="AE5" s="945"/>
      <c r="AF5" s="945"/>
      <c r="AG5" s="945"/>
    </row>
    <row r="6" spans="1:33" s="570" customFormat="1" ht="12" customHeight="1">
      <c r="A6" s="2940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45"/>
      <c r="S6" s="945"/>
      <c r="T6" s="945"/>
      <c r="U6" s="945"/>
      <c r="V6" s="945"/>
      <c r="W6" s="945"/>
      <c r="X6" s="945"/>
      <c r="Y6" s="945"/>
      <c r="Z6" s="945"/>
      <c r="AA6" s="945"/>
      <c r="AB6" s="945"/>
      <c r="AC6" s="945"/>
      <c r="AD6" s="945"/>
      <c r="AE6" s="945"/>
      <c r="AF6" s="945"/>
      <c r="AG6" s="945"/>
    </row>
    <row r="7" spans="1:33" s="570" customFormat="1" ht="15.75">
      <c r="A7" s="2941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45"/>
      <c r="S7" s="945"/>
      <c r="T7" s="945"/>
      <c r="U7" s="945"/>
      <c r="V7" s="945"/>
      <c r="W7" s="945"/>
      <c r="X7" s="945"/>
      <c r="Y7" s="945"/>
      <c r="Z7" s="945"/>
      <c r="AA7" s="945"/>
      <c r="AB7" s="945"/>
      <c r="AC7" s="945"/>
      <c r="AD7" s="945"/>
      <c r="AE7" s="945"/>
      <c r="AF7" s="945"/>
      <c r="AG7" s="945"/>
    </row>
    <row r="8" spans="1:33" s="570" customFormat="1" ht="9" customHeight="1">
      <c r="A8" s="1269" t="s">
        <v>356</v>
      </c>
      <c r="B8" s="1276"/>
      <c r="R8" s="945"/>
      <c r="S8" s="945"/>
      <c r="T8" s="945"/>
      <c r="U8" s="945"/>
      <c r="V8" s="945"/>
      <c r="W8" s="945"/>
      <c r="X8" s="945"/>
      <c r="Y8" s="945"/>
      <c r="Z8" s="945"/>
      <c r="AA8" s="945"/>
      <c r="AB8" s="945"/>
      <c r="AC8" s="945"/>
      <c r="AD8" s="945"/>
      <c r="AE8" s="945"/>
      <c r="AF8" s="945"/>
      <c r="AG8" s="945"/>
    </row>
    <row r="9" spans="1:33" s="570" customFormat="1">
      <c r="A9" s="2942" t="s">
        <v>9</v>
      </c>
      <c r="B9" s="2943" t="s">
        <v>10</v>
      </c>
      <c r="C9" s="2430"/>
      <c r="D9" s="2430"/>
      <c r="E9" s="2430"/>
      <c r="F9" s="2430"/>
      <c r="G9" s="2430"/>
      <c r="H9" s="2430"/>
      <c r="I9" s="2431"/>
      <c r="J9" s="2943" t="s">
        <v>11</v>
      </c>
      <c r="K9" s="2430"/>
      <c r="L9" s="2430"/>
      <c r="M9" s="2430"/>
      <c r="N9" s="2430"/>
      <c r="O9" s="2430"/>
      <c r="P9" s="2430"/>
      <c r="Q9" s="2431"/>
      <c r="R9" s="945"/>
      <c r="S9" s="945"/>
      <c r="T9" s="945"/>
      <c r="U9" s="945"/>
      <c r="V9" s="945"/>
      <c r="W9" s="945"/>
      <c r="X9" s="945"/>
      <c r="Y9" s="945"/>
      <c r="Z9" s="945"/>
      <c r="AA9" s="945"/>
      <c r="AB9" s="945"/>
      <c r="AC9" s="945"/>
      <c r="AD9" s="945"/>
      <c r="AE9" s="945"/>
      <c r="AF9" s="945"/>
      <c r="AG9" s="945"/>
    </row>
    <row r="10" spans="1:33" s="570" customFormat="1">
      <c r="A10" s="2427"/>
      <c r="B10" s="2938" t="s">
        <v>596</v>
      </c>
      <c r="C10" s="2101"/>
      <c r="D10" s="2101"/>
      <c r="E10" s="2102"/>
      <c r="F10" s="2938" t="s">
        <v>597</v>
      </c>
      <c r="G10" s="2101"/>
      <c r="H10" s="2101"/>
      <c r="I10" s="2102"/>
      <c r="J10" s="2938" t="s">
        <v>596</v>
      </c>
      <c r="K10" s="2101"/>
      <c r="L10" s="2101"/>
      <c r="M10" s="2102"/>
      <c r="N10" s="2938" t="s">
        <v>597</v>
      </c>
      <c r="O10" s="2101"/>
      <c r="P10" s="2101"/>
      <c r="Q10" s="2102"/>
      <c r="R10" s="945"/>
      <c r="S10" s="945"/>
      <c r="T10" s="945"/>
      <c r="U10" s="945"/>
      <c r="V10" s="945"/>
      <c r="W10" s="945"/>
      <c r="X10" s="945"/>
      <c r="Y10" s="945"/>
      <c r="Z10" s="945"/>
      <c r="AA10" s="945"/>
      <c r="AB10" s="945"/>
      <c r="AC10" s="945"/>
      <c r="AD10" s="945"/>
      <c r="AE10" s="945"/>
      <c r="AF10" s="945"/>
      <c r="AG10" s="945"/>
    </row>
    <row r="11" spans="1:33" s="570" customFormat="1">
      <c r="A11" s="2427"/>
      <c r="B11" s="2938" t="s">
        <v>14</v>
      </c>
      <c r="C11" s="2101"/>
      <c r="E11" s="575">
        <v>66000</v>
      </c>
      <c r="F11" s="2938" t="s">
        <v>14</v>
      </c>
      <c r="G11" s="2101"/>
      <c r="H11" s="574"/>
      <c r="I11" s="575">
        <v>66000</v>
      </c>
      <c r="J11" s="2938" t="s">
        <v>14</v>
      </c>
      <c r="K11" s="2939"/>
      <c r="L11" s="574"/>
      <c r="M11" s="575">
        <v>66000</v>
      </c>
      <c r="N11" s="2938" t="s">
        <v>14</v>
      </c>
      <c r="O11" s="2101"/>
      <c r="P11" s="574"/>
      <c r="Q11" s="575">
        <v>66000</v>
      </c>
      <c r="R11" s="945"/>
      <c r="S11" s="945"/>
      <c r="T11" s="945"/>
      <c r="U11" s="945"/>
      <c r="V11" s="945"/>
      <c r="W11" s="945"/>
      <c r="X11" s="945"/>
      <c r="Y11" s="945"/>
      <c r="Z11" s="945"/>
      <c r="AA11" s="945"/>
      <c r="AB11" s="945"/>
      <c r="AC11" s="945"/>
      <c r="AD11" s="945"/>
      <c r="AE11" s="945"/>
      <c r="AF11" s="945"/>
      <c r="AG11" s="945"/>
    </row>
    <row r="12" spans="1:33" s="577" customFormat="1" ht="35.25" customHeight="1">
      <c r="A12" s="2428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79"/>
      <c r="C14" s="1667"/>
      <c r="D14" s="1667"/>
      <c r="E14" s="2072" t="s">
        <v>672</v>
      </c>
      <c r="F14" s="1650"/>
      <c r="G14" s="1667"/>
      <c r="H14" s="1667"/>
      <c r="I14" s="2073" t="s">
        <v>722</v>
      </c>
      <c r="J14" s="1650"/>
      <c r="K14" s="1667"/>
      <c r="L14" s="1667"/>
      <c r="M14" s="2072" t="s">
        <v>697</v>
      </c>
      <c r="N14" s="1297"/>
      <c r="O14" s="792"/>
      <c r="P14" s="792"/>
      <c r="Q14" s="2072" t="s">
        <v>747</v>
      </c>
    </row>
    <row r="15" spans="1:33" s="1345" customFormat="1" ht="15">
      <c r="A15" s="1343">
        <v>1</v>
      </c>
      <c r="B15" s="779"/>
      <c r="C15" s="1667"/>
      <c r="D15" s="1667"/>
      <c r="E15" s="2072" t="s">
        <v>673</v>
      </c>
      <c r="F15" s="1650"/>
      <c r="G15" s="1667"/>
      <c r="H15" s="1667"/>
      <c r="I15" s="2073" t="s">
        <v>723</v>
      </c>
      <c r="J15" s="1650"/>
      <c r="K15" s="1667"/>
      <c r="L15" s="1667"/>
      <c r="M15" s="2072" t="s">
        <v>698</v>
      </c>
      <c r="N15" s="1339"/>
      <c r="O15" s="1344"/>
      <c r="P15" s="1344"/>
      <c r="Q15" s="2072" t="s">
        <v>748</v>
      </c>
    </row>
    <row r="16" spans="1:33" s="577" customFormat="1" ht="15">
      <c r="A16" s="580">
        <v>2</v>
      </c>
      <c r="B16" s="779"/>
      <c r="C16" s="1667"/>
      <c r="D16" s="1667"/>
      <c r="E16" s="2072" t="s">
        <v>674</v>
      </c>
      <c r="F16" s="1650"/>
      <c r="G16" s="1667"/>
      <c r="H16" s="1667"/>
      <c r="I16" s="2073" t="s">
        <v>724</v>
      </c>
      <c r="J16" s="1650"/>
      <c r="K16" s="1667"/>
      <c r="L16" s="1667"/>
      <c r="M16" s="2072" t="s">
        <v>699</v>
      </c>
      <c r="N16" s="1297"/>
      <c r="O16" s="792"/>
      <c r="P16" s="792"/>
      <c r="Q16" s="2072" t="s">
        <v>749</v>
      </c>
    </row>
    <row r="17" spans="1:17" s="577" customFormat="1" ht="15">
      <c r="A17" s="580">
        <v>3</v>
      </c>
      <c r="B17" s="779"/>
      <c r="C17" s="1667"/>
      <c r="D17" s="1667"/>
      <c r="E17" s="2072" t="s">
        <v>675</v>
      </c>
      <c r="F17" s="1650"/>
      <c r="G17" s="1667"/>
      <c r="H17" s="1667"/>
      <c r="I17" s="2073" t="s">
        <v>725</v>
      </c>
      <c r="J17" s="1650"/>
      <c r="K17" s="1667"/>
      <c r="L17" s="1667"/>
      <c r="M17" s="2072" t="s">
        <v>700</v>
      </c>
      <c r="N17" s="1297"/>
      <c r="O17" s="792"/>
      <c r="P17" s="792"/>
      <c r="Q17" s="2072" t="s">
        <v>750</v>
      </c>
    </row>
    <row r="18" spans="1:17" s="577" customFormat="1" ht="15">
      <c r="A18" s="580">
        <v>4</v>
      </c>
      <c r="B18" s="779"/>
      <c r="C18" s="1667"/>
      <c r="D18" s="1667"/>
      <c r="E18" s="2072" t="s">
        <v>676</v>
      </c>
      <c r="F18" s="1650"/>
      <c r="G18" s="1667"/>
      <c r="H18" s="1667"/>
      <c r="I18" s="2073" t="s">
        <v>726</v>
      </c>
      <c r="J18" s="1650"/>
      <c r="K18" s="1667"/>
      <c r="L18" s="1667"/>
      <c r="M18" s="2072" t="s">
        <v>701</v>
      </c>
      <c r="N18" s="1297"/>
      <c r="O18" s="792"/>
      <c r="P18" s="792"/>
      <c r="Q18" s="2072" t="s">
        <v>751</v>
      </c>
    </row>
    <row r="19" spans="1:17" s="577" customFormat="1" ht="15">
      <c r="A19" s="580">
        <v>5</v>
      </c>
      <c r="B19" s="779"/>
      <c r="C19" s="1667"/>
      <c r="D19" s="1667"/>
      <c r="E19" s="2072" t="s">
        <v>677</v>
      </c>
      <c r="F19" s="1650"/>
      <c r="G19" s="1667"/>
      <c r="H19" s="1667"/>
      <c r="I19" s="2073" t="s">
        <v>727</v>
      </c>
      <c r="J19" s="1650"/>
      <c r="K19" s="1667"/>
      <c r="L19" s="1667"/>
      <c r="M19" s="2072" t="s">
        <v>702</v>
      </c>
      <c r="N19" s="1297"/>
      <c r="O19" s="792"/>
      <c r="P19" s="792"/>
      <c r="Q19" s="2072" t="s">
        <v>752</v>
      </c>
    </row>
    <row r="20" spans="1:17" s="577" customFormat="1" ht="15">
      <c r="A20" s="580">
        <v>6</v>
      </c>
      <c r="B20" s="779"/>
      <c r="C20" s="1667"/>
      <c r="D20" s="1667"/>
      <c r="E20" s="2072" t="s">
        <v>678</v>
      </c>
      <c r="F20" s="1650"/>
      <c r="G20" s="1667"/>
      <c r="H20" s="1667"/>
      <c r="I20" s="2073" t="s">
        <v>728</v>
      </c>
      <c r="J20" s="1650"/>
      <c r="K20" s="1667"/>
      <c r="L20" s="1667"/>
      <c r="M20" s="2072" t="s">
        <v>703</v>
      </c>
      <c r="N20" s="1297"/>
      <c r="O20" s="792"/>
      <c r="P20" s="792"/>
      <c r="Q20" s="2072" t="s">
        <v>753</v>
      </c>
    </row>
    <row r="21" spans="1:17" s="577" customFormat="1" ht="15">
      <c r="A21" s="580">
        <v>7</v>
      </c>
      <c r="B21" s="779"/>
      <c r="C21" s="1667"/>
      <c r="D21" s="1667"/>
      <c r="E21" s="2072" t="s">
        <v>679</v>
      </c>
      <c r="F21" s="1650"/>
      <c r="G21" s="1667"/>
      <c r="H21" s="1667"/>
      <c r="I21" s="2073" t="s">
        <v>729</v>
      </c>
      <c r="J21" s="1650"/>
      <c r="K21" s="1667"/>
      <c r="L21" s="1667"/>
      <c r="M21" s="2072" t="s">
        <v>704</v>
      </c>
      <c r="N21" s="1297"/>
      <c r="O21" s="792"/>
      <c r="P21" s="792"/>
      <c r="Q21" s="2072" t="s">
        <v>754</v>
      </c>
    </row>
    <row r="22" spans="1:17" s="577" customFormat="1" ht="15">
      <c r="A22" s="580">
        <v>8</v>
      </c>
      <c r="B22" s="779"/>
      <c r="C22" s="1667"/>
      <c r="D22" s="1667"/>
      <c r="E22" s="2072" t="s">
        <v>680</v>
      </c>
      <c r="F22" s="1650"/>
      <c r="G22" s="1667"/>
      <c r="H22" s="1667"/>
      <c r="I22" s="2073" t="s">
        <v>730</v>
      </c>
      <c r="J22" s="1650"/>
      <c r="K22" s="1667"/>
      <c r="L22" s="1667"/>
      <c r="M22" s="2072" t="s">
        <v>705</v>
      </c>
      <c r="N22" s="1297"/>
      <c r="O22" s="792"/>
      <c r="P22" s="792"/>
      <c r="Q22" s="2072" t="s">
        <v>755</v>
      </c>
    </row>
    <row r="23" spans="1:17" s="577" customFormat="1" ht="15">
      <c r="A23" s="580">
        <v>9</v>
      </c>
      <c r="B23" s="779"/>
      <c r="C23" s="1667"/>
      <c r="D23" s="1667"/>
      <c r="E23" s="2072" t="s">
        <v>681</v>
      </c>
      <c r="F23" s="1650"/>
      <c r="G23" s="1667"/>
      <c r="H23" s="1667"/>
      <c r="I23" s="2073" t="s">
        <v>731</v>
      </c>
      <c r="J23" s="1650"/>
      <c r="K23" s="1667"/>
      <c r="L23" s="1667"/>
      <c r="M23" s="2072" t="s">
        <v>706</v>
      </c>
      <c r="N23" s="1297"/>
      <c r="O23" s="792"/>
      <c r="P23" s="792"/>
      <c r="Q23" s="2072" t="s">
        <v>756</v>
      </c>
    </row>
    <row r="24" spans="1:17" s="577" customFormat="1" ht="15">
      <c r="A24" s="580">
        <v>10</v>
      </c>
      <c r="B24" s="779"/>
      <c r="C24" s="1667"/>
      <c r="D24" s="1667"/>
      <c r="E24" s="2072" t="s">
        <v>682</v>
      </c>
      <c r="F24" s="1650"/>
      <c r="G24" s="1667"/>
      <c r="H24" s="1667"/>
      <c r="I24" s="2073" t="s">
        <v>732</v>
      </c>
      <c r="J24" s="1650"/>
      <c r="K24" s="1667"/>
      <c r="L24" s="1667"/>
      <c r="M24" s="2072" t="s">
        <v>707</v>
      </c>
      <c r="N24" s="1297"/>
      <c r="O24" s="792"/>
      <c r="P24" s="792"/>
      <c r="Q24" s="2072" t="s">
        <v>757</v>
      </c>
    </row>
    <row r="25" spans="1:17" s="577" customFormat="1" ht="15">
      <c r="A25" s="580">
        <v>11</v>
      </c>
      <c r="B25" s="779"/>
      <c r="C25" s="1667"/>
      <c r="D25" s="1667"/>
      <c r="E25" s="2072" t="s">
        <v>683</v>
      </c>
      <c r="F25" s="1650"/>
      <c r="G25" s="1667"/>
      <c r="H25" s="1667"/>
      <c r="I25" s="2073" t="s">
        <v>733</v>
      </c>
      <c r="J25" s="1650"/>
      <c r="K25" s="1667"/>
      <c r="L25" s="1667"/>
      <c r="M25" s="2072" t="s">
        <v>708</v>
      </c>
      <c r="N25" s="1297"/>
      <c r="O25" s="792"/>
      <c r="P25" s="792"/>
      <c r="Q25" s="2072" t="s">
        <v>758</v>
      </c>
    </row>
    <row r="26" spans="1:17" s="577" customFormat="1" ht="15">
      <c r="A26" s="580">
        <v>12</v>
      </c>
      <c r="B26" s="779"/>
      <c r="C26" s="1667"/>
      <c r="D26" s="1667"/>
      <c r="E26" s="2072" t="s">
        <v>684</v>
      </c>
      <c r="F26" s="1650"/>
      <c r="G26" s="1667"/>
      <c r="H26" s="1667"/>
      <c r="I26" s="2073" t="s">
        <v>734</v>
      </c>
      <c r="J26" s="1650"/>
      <c r="K26" s="1667"/>
      <c r="L26" s="1667"/>
      <c r="M26" s="2072" t="s">
        <v>709</v>
      </c>
      <c r="N26" s="1297"/>
      <c r="O26" s="792"/>
      <c r="P26" s="792"/>
      <c r="Q26" s="2072" t="s">
        <v>759</v>
      </c>
    </row>
    <row r="27" spans="1:17" s="577" customFormat="1" ht="15">
      <c r="A27" s="580">
        <v>13</v>
      </c>
      <c r="B27" s="779"/>
      <c r="C27" s="1667"/>
      <c r="D27" s="1667"/>
      <c r="E27" s="2072" t="s">
        <v>685</v>
      </c>
      <c r="F27" s="1650"/>
      <c r="G27" s="1667"/>
      <c r="H27" s="1667"/>
      <c r="I27" s="2073" t="s">
        <v>735</v>
      </c>
      <c r="J27" s="1650"/>
      <c r="K27" s="1667"/>
      <c r="L27" s="1667"/>
      <c r="M27" s="2072" t="s">
        <v>710</v>
      </c>
      <c r="N27" s="1297"/>
      <c r="O27" s="792"/>
      <c r="P27" s="792"/>
      <c r="Q27" s="2072" t="s">
        <v>760</v>
      </c>
    </row>
    <row r="28" spans="1:17" s="577" customFormat="1" ht="15">
      <c r="A28" s="580">
        <v>14</v>
      </c>
      <c r="B28" s="779"/>
      <c r="C28" s="1667"/>
      <c r="D28" s="1667"/>
      <c r="E28" s="2072" t="s">
        <v>686</v>
      </c>
      <c r="F28" s="1650"/>
      <c r="G28" s="1667"/>
      <c r="H28" s="1667"/>
      <c r="I28" s="2073" t="s">
        <v>736</v>
      </c>
      <c r="J28" s="1650"/>
      <c r="K28" s="1667"/>
      <c r="L28" s="1667"/>
      <c r="M28" s="2072" t="s">
        <v>711</v>
      </c>
      <c r="N28" s="1297"/>
      <c r="O28" s="792"/>
      <c r="P28" s="792"/>
      <c r="Q28" s="2072" t="s">
        <v>761</v>
      </c>
    </row>
    <row r="29" spans="1:17" s="577" customFormat="1" ht="15">
      <c r="A29" s="580">
        <v>15</v>
      </c>
      <c r="B29" s="779"/>
      <c r="C29" s="1667"/>
      <c r="D29" s="1667"/>
      <c r="E29" s="2072" t="s">
        <v>687</v>
      </c>
      <c r="F29" s="1650"/>
      <c r="G29" s="1667"/>
      <c r="H29" s="1667"/>
      <c r="I29" s="2073" t="s">
        <v>737</v>
      </c>
      <c r="J29" s="1650"/>
      <c r="K29" s="1667"/>
      <c r="L29" s="1667"/>
      <c r="M29" s="2072" t="s">
        <v>712</v>
      </c>
      <c r="N29" s="1297"/>
      <c r="O29" s="792"/>
      <c r="P29" s="792"/>
      <c r="Q29" s="2072" t="s">
        <v>762</v>
      </c>
    </row>
    <row r="30" spans="1:17" s="577" customFormat="1" ht="15">
      <c r="A30" s="580">
        <v>16</v>
      </c>
      <c r="B30" s="779"/>
      <c r="C30" s="1667"/>
      <c r="D30" s="1667"/>
      <c r="E30" s="2072" t="s">
        <v>688</v>
      </c>
      <c r="F30" s="1650"/>
      <c r="G30" s="1667"/>
      <c r="H30" s="1667"/>
      <c r="I30" s="2073" t="s">
        <v>738</v>
      </c>
      <c r="J30" s="1650"/>
      <c r="K30" s="1667"/>
      <c r="L30" s="1667"/>
      <c r="M30" s="2072" t="s">
        <v>713</v>
      </c>
      <c r="N30" s="1297"/>
      <c r="O30" s="792"/>
      <c r="P30" s="792"/>
      <c r="Q30" s="2072" t="s">
        <v>763</v>
      </c>
    </row>
    <row r="31" spans="1:17" s="581" customFormat="1" ht="15">
      <c r="A31" s="580">
        <v>17</v>
      </c>
      <c r="B31" s="779"/>
      <c r="C31" s="1667"/>
      <c r="D31" s="1667"/>
      <c r="E31" s="2072" t="s">
        <v>689</v>
      </c>
      <c r="F31" s="1650"/>
      <c r="G31" s="1667"/>
      <c r="H31" s="1667"/>
      <c r="I31" s="2073" t="s">
        <v>739</v>
      </c>
      <c r="J31" s="1650"/>
      <c r="K31" s="1667"/>
      <c r="L31" s="1667"/>
      <c r="M31" s="2072" t="s">
        <v>714</v>
      </c>
      <c r="N31" s="1297"/>
      <c r="O31" s="792"/>
      <c r="P31" s="792"/>
      <c r="Q31" s="2072" t="s">
        <v>764</v>
      </c>
    </row>
    <row r="32" spans="1:17" s="581" customFormat="1" ht="15">
      <c r="A32" s="580">
        <v>18</v>
      </c>
      <c r="B32" s="779"/>
      <c r="C32" s="1667"/>
      <c r="D32" s="1667"/>
      <c r="E32" s="2072" t="s">
        <v>690</v>
      </c>
      <c r="F32" s="1650"/>
      <c r="G32" s="1667"/>
      <c r="H32" s="1667"/>
      <c r="I32" s="2073" t="s">
        <v>740</v>
      </c>
      <c r="J32" s="1650"/>
      <c r="K32" s="1667"/>
      <c r="L32" s="1667"/>
      <c r="M32" s="2072" t="s">
        <v>715</v>
      </c>
      <c r="N32" s="1297"/>
      <c r="O32" s="792"/>
      <c r="P32" s="792"/>
      <c r="Q32" s="2072" t="s">
        <v>765</v>
      </c>
    </row>
    <row r="33" spans="1:33" s="581" customFormat="1" ht="15">
      <c r="A33" s="580">
        <v>19</v>
      </c>
      <c r="B33" s="779"/>
      <c r="C33" s="1667"/>
      <c r="D33" s="1667"/>
      <c r="E33" s="2072" t="s">
        <v>691</v>
      </c>
      <c r="F33" s="1650"/>
      <c r="G33" s="1667"/>
      <c r="H33" s="1667"/>
      <c r="I33" s="2073" t="s">
        <v>741</v>
      </c>
      <c r="J33" s="1650"/>
      <c r="K33" s="1667"/>
      <c r="L33" s="1667"/>
      <c r="M33" s="2072" t="s">
        <v>716</v>
      </c>
      <c r="N33" s="1297"/>
      <c r="O33" s="792"/>
      <c r="P33" s="792"/>
      <c r="Q33" s="2072" t="s">
        <v>766</v>
      </c>
    </row>
    <row r="34" spans="1:33" s="581" customFormat="1" ht="15">
      <c r="A34" s="580">
        <v>20</v>
      </c>
      <c r="B34" s="779"/>
      <c r="C34" s="1667"/>
      <c r="D34" s="1667"/>
      <c r="E34" s="2072" t="s">
        <v>692</v>
      </c>
      <c r="F34" s="1650"/>
      <c r="G34" s="1667"/>
      <c r="H34" s="1667"/>
      <c r="I34" s="2073" t="s">
        <v>742</v>
      </c>
      <c r="J34" s="1650"/>
      <c r="K34" s="1667"/>
      <c r="L34" s="1667"/>
      <c r="M34" s="2072" t="s">
        <v>717</v>
      </c>
      <c r="N34" s="1297"/>
      <c r="O34" s="792"/>
      <c r="P34" s="792"/>
      <c r="Q34" s="2072" t="s">
        <v>767</v>
      </c>
    </row>
    <row r="35" spans="1:33" s="581" customFormat="1" ht="15">
      <c r="A35" s="580">
        <v>21</v>
      </c>
      <c r="B35" s="779"/>
      <c r="C35" s="1667"/>
      <c r="D35" s="1667"/>
      <c r="E35" s="2072" t="s">
        <v>693</v>
      </c>
      <c r="F35" s="1650"/>
      <c r="G35" s="1667"/>
      <c r="H35" s="1667"/>
      <c r="I35" s="2073" t="s">
        <v>743</v>
      </c>
      <c r="J35" s="1650"/>
      <c r="K35" s="1667"/>
      <c r="L35" s="1667"/>
      <c r="M35" s="2072" t="s">
        <v>718</v>
      </c>
      <c r="N35" s="1297"/>
      <c r="O35" s="792"/>
      <c r="P35" s="792"/>
      <c r="Q35" s="2072" t="s">
        <v>768</v>
      </c>
    </row>
    <row r="36" spans="1:33" s="581" customFormat="1" ht="15">
      <c r="A36" s="580">
        <v>22</v>
      </c>
      <c r="B36" s="779"/>
      <c r="C36" s="1667"/>
      <c r="D36" s="1667"/>
      <c r="E36" s="2072" t="s">
        <v>694</v>
      </c>
      <c r="F36" s="1650"/>
      <c r="G36" s="1667"/>
      <c r="H36" s="1667"/>
      <c r="I36" s="2073" t="s">
        <v>744</v>
      </c>
      <c r="J36" s="1650"/>
      <c r="K36" s="1667"/>
      <c r="L36" s="1667"/>
      <c r="M36" s="2072" t="s">
        <v>719</v>
      </c>
      <c r="N36" s="1297"/>
      <c r="O36" s="792"/>
      <c r="P36" s="792"/>
      <c r="Q36" s="2072" t="s">
        <v>769</v>
      </c>
    </row>
    <row r="37" spans="1:33" s="581" customFormat="1" ht="15">
      <c r="A37" s="580">
        <v>23</v>
      </c>
      <c r="B37" s="779"/>
      <c r="C37" s="1667"/>
      <c r="D37" s="1667"/>
      <c r="E37" s="2072" t="s">
        <v>695</v>
      </c>
      <c r="F37" s="1650"/>
      <c r="G37" s="1667"/>
      <c r="H37" s="1667"/>
      <c r="I37" s="2073" t="s">
        <v>745</v>
      </c>
      <c r="J37" s="1650"/>
      <c r="K37" s="1667"/>
      <c r="L37" s="1667"/>
      <c r="M37" s="2072" t="s">
        <v>720</v>
      </c>
      <c r="N37" s="1297"/>
      <c r="O37" s="792"/>
      <c r="P37" s="792"/>
      <c r="Q37" s="2072" t="s">
        <v>770</v>
      </c>
    </row>
    <row r="38" spans="1:33" s="581" customFormat="1" ht="15">
      <c r="A38" s="580" t="s">
        <v>19</v>
      </c>
      <c r="B38" s="792"/>
      <c r="C38" s="1667"/>
      <c r="D38" s="1667"/>
      <c r="E38" s="2072" t="s">
        <v>696</v>
      </c>
      <c r="F38" s="1667"/>
      <c r="G38" s="1667"/>
      <c r="H38" s="1667"/>
      <c r="I38" s="2073" t="s">
        <v>746</v>
      </c>
      <c r="J38" s="1667"/>
      <c r="K38" s="1667"/>
      <c r="L38" s="1667"/>
      <c r="M38" s="2072" t="s">
        <v>721</v>
      </c>
      <c r="N38" s="1670"/>
      <c r="O38" s="792"/>
      <c r="P38" s="792"/>
      <c r="Q38" s="2072" t="s">
        <v>771</v>
      </c>
    </row>
    <row r="39" spans="1:33" s="570" customFormat="1" ht="12.75" customHeight="1">
      <c r="A39" s="570" t="s">
        <v>20</v>
      </c>
      <c r="R39" s="945"/>
      <c r="S39" s="945"/>
      <c r="T39" s="945"/>
      <c r="U39" s="945"/>
      <c r="V39" s="945"/>
      <c r="W39" s="945"/>
      <c r="X39" s="945"/>
      <c r="Y39" s="945"/>
      <c r="Z39" s="945"/>
      <c r="AA39" s="945"/>
      <c r="AB39" s="945"/>
      <c r="AC39" s="945"/>
      <c r="AD39" s="945"/>
      <c r="AE39" s="945"/>
      <c r="AF39" s="945"/>
      <c r="AG39" s="945"/>
    </row>
    <row r="40" spans="1:33" s="570" customFormat="1" ht="12.75" customHeight="1">
      <c r="A40" s="570" t="s">
        <v>21</v>
      </c>
      <c r="R40" s="945"/>
      <c r="S40" s="945"/>
      <c r="T40" s="945"/>
      <c r="U40" s="945"/>
      <c r="V40" s="945"/>
      <c r="W40" s="945"/>
      <c r="X40" s="945"/>
      <c r="Y40" s="945"/>
      <c r="Z40" s="945"/>
      <c r="AA40" s="945"/>
      <c r="AB40" s="945"/>
      <c r="AC40" s="945"/>
      <c r="AD40" s="945"/>
      <c r="AE40" s="945"/>
      <c r="AF40" s="945"/>
      <c r="AG40" s="945"/>
    </row>
    <row r="41" spans="1:33">
      <c r="A41" s="570" t="s">
        <v>563</v>
      </c>
      <c r="K41" s="570"/>
      <c r="L41" s="570"/>
      <c r="M41" s="570"/>
      <c r="N41" s="570"/>
      <c r="O41" s="570"/>
      <c r="P41" s="570"/>
      <c r="Q41" s="570"/>
      <c r="R41" s="946"/>
      <c r="S41" s="946"/>
      <c r="T41" s="946"/>
      <c r="U41" s="946"/>
      <c r="V41" s="946"/>
      <c r="W41" s="946"/>
      <c r="X41" s="946"/>
      <c r="Y41" s="946"/>
      <c r="Z41" s="946"/>
      <c r="AA41" s="946"/>
      <c r="AB41" s="946"/>
      <c r="AC41" s="946"/>
      <c r="AD41" s="946"/>
      <c r="AE41" s="946"/>
      <c r="AF41" s="946"/>
      <c r="AG41" s="946"/>
    </row>
    <row r="42" spans="1:33">
      <c r="A42" s="570" t="s">
        <v>23</v>
      </c>
      <c r="R42" s="946"/>
      <c r="S42" s="946"/>
      <c r="T42" s="946"/>
      <c r="U42" s="946"/>
      <c r="V42" s="946"/>
      <c r="W42" s="946"/>
      <c r="X42" s="946"/>
      <c r="Y42" s="946"/>
      <c r="Z42" s="946"/>
      <c r="AA42" s="946"/>
      <c r="AB42" s="946"/>
      <c r="AC42" s="946"/>
      <c r="AD42" s="946"/>
      <c r="AE42" s="946"/>
      <c r="AF42" s="946"/>
      <c r="AG42" s="946"/>
    </row>
    <row r="43" spans="1:33">
      <c r="R43" s="946"/>
      <c r="S43" s="946"/>
      <c r="T43" s="946"/>
      <c r="U43" s="946"/>
      <c r="V43" s="946"/>
      <c r="W43" s="946"/>
      <c r="X43" s="946"/>
      <c r="Y43" s="946"/>
      <c r="Z43" s="946"/>
      <c r="AA43" s="946"/>
      <c r="AB43" s="946"/>
      <c r="AC43" s="946"/>
      <c r="AD43" s="946"/>
      <c r="AE43" s="946"/>
      <c r="AF43" s="946"/>
      <c r="AG43" s="946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>
    <tabColor rgb="FFFFFF00"/>
  </sheetPr>
  <dimension ref="A1:AG43"/>
  <sheetViews>
    <sheetView zoomScale="85" zoomScaleNormal="85" workbookViewId="0">
      <selection activeCell="W15" sqref="W15"/>
    </sheetView>
  </sheetViews>
  <sheetFormatPr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45" t="s">
        <v>405</v>
      </c>
      <c r="C1" s="2087"/>
      <c r="D1" s="2087"/>
      <c r="E1" s="2087"/>
      <c r="F1" s="2087"/>
      <c r="J1" s="799" t="s">
        <v>171</v>
      </c>
      <c r="L1" s="870"/>
      <c r="M1" s="870"/>
      <c r="N1" s="2946" t="s">
        <v>129</v>
      </c>
      <c r="O1" s="2094"/>
      <c r="P1" s="2094"/>
      <c r="Q1" s="2094"/>
      <c r="R1" s="866"/>
      <c r="S1" s="945"/>
      <c r="T1" s="945"/>
      <c r="U1" s="945"/>
      <c r="V1" s="945"/>
      <c r="W1" s="945"/>
      <c r="X1" s="945"/>
      <c r="Y1" s="945"/>
      <c r="Z1" s="945"/>
      <c r="AA1" s="945"/>
      <c r="AB1" s="945"/>
      <c r="AC1" s="945"/>
      <c r="AD1" s="945"/>
      <c r="AE1" s="945"/>
      <c r="AF1" s="945"/>
      <c r="AG1" s="945"/>
    </row>
    <row r="2" spans="1:33" s="570" customFormat="1" ht="10.5" customHeight="1">
      <c r="B2" s="2947" t="s">
        <v>1</v>
      </c>
      <c r="C2" s="2094"/>
      <c r="D2" s="2094"/>
      <c r="E2" s="2094"/>
      <c r="F2" s="2094"/>
      <c r="N2" s="2947" t="s">
        <v>2</v>
      </c>
      <c r="O2" s="2937"/>
      <c r="P2" s="2937"/>
      <c r="Q2" s="2937"/>
      <c r="R2" s="945"/>
      <c r="S2" s="945"/>
      <c r="T2" s="945"/>
      <c r="U2" s="945"/>
      <c r="V2" s="945"/>
      <c r="W2" s="945"/>
      <c r="X2" s="945"/>
      <c r="Y2" s="945"/>
      <c r="Z2" s="945"/>
      <c r="AA2" s="945"/>
      <c r="AB2" s="945"/>
      <c r="AC2" s="945"/>
      <c r="AD2" s="945"/>
      <c r="AE2" s="945"/>
      <c r="AF2" s="945"/>
      <c r="AG2" s="945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45"/>
      <c r="S3" s="945"/>
      <c r="T3" s="945"/>
      <c r="U3" s="945"/>
      <c r="V3" s="945"/>
      <c r="W3" s="945"/>
      <c r="X3" s="945"/>
      <c r="Y3" s="945"/>
      <c r="Z3" s="945"/>
      <c r="AA3" s="945"/>
      <c r="AB3" s="945"/>
      <c r="AC3" s="945"/>
      <c r="AD3" s="945"/>
      <c r="AE3" s="945"/>
      <c r="AF3" s="945"/>
      <c r="AG3" s="945"/>
    </row>
    <row r="4" spans="1:33" s="570" customFormat="1" ht="15" customHeight="1">
      <c r="B4" s="2948" t="s">
        <v>4</v>
      </c>
      <c r="C4" s="2087"/>
      <c r="D4" s="573"/>
      <c r="E4" s="945"/>
      <c r="F4" s="945"/>
      <c r="G4" s="945"/>
      <c r="H4" s="945"/>
      <c r="I4" s="867" t="s">
        <v>5</v>
      </c>
      <c r="J4" s="919"/>
      <c r="K4" s="919"/>
      <c r="L4" s="571"/>
      <c r="N4" s="572"/>
      <c r="O4" s="572" t="s">
        <v>170</v>
      </c>
      <c r="R4" s="945"/>
      <c r="S4" s="945"/>
      <c r="T4" s="945"/>
      <c r="U4" s="945"/>
      <c r="V4" s="945"/>
      <c r="W4" s="945"/>
      <c r="X4" s="945"/>
      <c r="Y4" s="945"/>
      <c r="Z4" s="945"/>
      <c r="AA4" s="945"/>
      <c r="AB4" s="945"/>
      <c r="AC4" s="945"/>
      <c r="AD4" s="945"/>
      <c r="AE4" s="945"/>
      <c r="AF4" s="945"/>
      <c r="AG4" s="945"/>
    </row>
    <row r="5" spans="1:33" s="570" customFormat="1" ht="9.75" customHeight="1">
      <c r="B5" s="2944" t="s">
        <v>7</v>
      </c>
      <c r="C5" s="2085"/>
      <c r="D5" s="571"/>
      <c r="E5" s="571"/>
      <c r="R5" s="945"/>
      <c r="S5" s="945"/>
      <c r="T5" s="945"/>
      <c r="U5" s="945"/>
      <c r="V5" s="945"/>
      <c r="W5" s="945"/>
      <c r="X5" s="945"/>
      <c r="Y5" s="945"/>
      <c r="Z5" s="945"/>
      <c r="AA5" s="945"/>
      <c r="AB5" s="945"/>
      <c r="AC5" s="945"/>
      <c r="AD5" s="945"/>
      <c r="AE5" s="945"/>
      <c r="AF5" s="945"/>
      <c r="AG5" s="945"/>
    </row>
    <row r="6" spans="1:33" s="570" customFormat="1" ht="12" customHeight="1">
      <c r="A6" s="2940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45"/>
      <c r="S6" s="945"/>
      <c r="T6" s="945"/>
      <c r="U6" s="945"/>
      <c r="V6" s="945"/>
      <c r="W6" s="945"/>
      <c r="X6" s="945"/>
      <c r="Y6" s="945"/>
      <c r="Z6" s="945"/>
      <c r="AA6" s="945"/>
      <c r="AB6" s="945"/>
      <c r="AC6" s="945"/>
      <c r="AD6" s="945"/>
      <c r="AE6" s="945"/>
      <c r="AF6" s="945"/>
      <c r="AG6" s="945"/>
    </row>
    <row r="7" spans="1:33" s="570" customFormat="1" ht="15.75">
      <c r="A7" s="2941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45"/>
      <c r="S7" s="945"/>
      <c r="T7" s="945"/>
      <c r="U7" s="945"/>
      <c r="V7" s="945"/>
      <c r="W7" s="945"/>
      <c r="X7" s="945"/>
      <c r="Y7" s="945"/>
      <c r="Z7" s="945"/>
      <c r="AA7" s="945"/>
      <c r="AB7" s="945"/>
      <c r="AC7" s="945"/>
      <c r="AD7" s="945"/>
      <c r="AE7" s="945"/>
      <c r="AF7" s="945"/>
      <c r="AG7" s="945"/>
    </row>
    <row r="8" spans="1:33" s="570" customFormat="1" ht="9" customHeight="1">
      <c r="A8" s="1269" t="s">
        <v>354</v>
      </c>
      <c r="B8" s="1255" t="s">
        <v>355</v>
      </c>
      <c r="R8" s="945"/>
      <c r="S8" s="945"/>
      <c r="T8" s="945"/>
      <c r="U8" s="945"/>
      <c r="V8" s="945"/>
      <c r="W8" s="945"/>
      <c r="X8" s="945"/>
      <c r="Y8" s="945"/>
      <c r="Z8" s="945"/>
      <c r="AA8" s="945"/>
      <c r="AB8" s="945"/>
      <c r="AC8" s="945"/>
      <c r="AD8" s="945"/>
      <c r="AE8" s="945"/>
      <c r="AF8" s="945"/>
      <c r="AG8" s="945"/>
    </row>
    <row r="9" spans="1:33" s="570" customFormat="1">
      <c r="A9" s="2942" t="s">
        <v>9</v>
      </c>
      <c r="B9" s="2943" t="s">
        <v>10</v>
      </c>
      <c r="C9" s="2430"/>
      <c r="D9" s="2430"/>
      <c r="E9" s="2430"/>
      <c r="F9" s="2430"/>
      <c r="G9" s="2430"/>
      <c r="H9" s="2430"/>
      <c r="I9" s="2431"/>
      <c r="J9" s="2943" t="s">
        <v>11</v>
      </c>
      <c r="K9" s="2430"/>
      <c r="L9" s="2430"/>
      <c r="M9" s="2430"/>
      <c r="N9" s="2430"/>
      <c r="O9" s="2430"/>
      <c r="P9" s="2430"/>
      <c r="Q9" s="2431"/>
      <c r="R9" s="945"/>
      <c r="S9" s="945"/>
      <c r="T9" s="945"/>
      <c r="U9" s="945"/>
      <c r="V9" s="945"/>
      <c r="W9" s="945"/>
      <c r="X9" s="945"/>
      <c r="Y9" s="945"/>
      <c r="Z9" s="945"/>
      <c r="AA9" s="945"/>
      <c r="AB9" s="945"/>
      <c r="AC9" s="945"/>
      <c r="AD9" s="945"/>
      <c r="AE9" s="945"/>
      <c r="AF9" s="945"/>
      <c r="AG9" s="945"/>
    </row>
    <row r="10" spans="1:33" s="570" customFormat="1">
      <c r="A10" s="2427"/>
      <c r="B10" s="2938" t="s">
        <v>169</v>
      </c>
      <c r="C10" s="2101"/>
      <c r="D10" s="2101"/>
      <c r="E10" s="2102"/>
      <c r="F10" s="2938" t="s">
        <v>547</v>
      </c>
      <c r="G10" s="2101"/>
      <c r="H10" s="2101"/>
      <c r="I10" s="2102"/>
      <c r="J10" s="2938" t="s">
        <v>169</v>
      </c>
      <c r="K10" s="2101"/>
      <c r="L10" s="2101"/>
      <c r="M10" s="2102"/>
      <c r="N10" s="2938" t="s">
        <v>547</v>
      </c>
      <c r="O10" s="2101"/>
      <c r="P10" s="2101"/>
      <c r="Q10" s="2102"/>
      <c r="R10" s="945"/>
      <c r="S10" s="945"/>
      <c r="T10" s="945"/>
      <c r="U10" s="945"/>
      <c r="V10" s="945"/>
      <c r="W10" s="945"/>
      <c r="X10" s="945"/>
      <c r="Y10" s="945"/>
      <c r="Z10" s="945"/>
      <c r="AA10" s="945"/>
      <c r="AB10" s="945"/>
      <c r="AC10" s="945"/>
      <c r="AD10" s="945"/>
      <c r="AE10" s="945"/>
      <c r="AF10" s="945"/>
      <c r="AG10" s="945"/>
    </row>
    <row r="11" spans="1:33" s="570" customFormat="1">
      <c r="A11" s="2427"/>
      <c r="B11" s="2938" t="s">
        <v>14</v>
      </c>
      <c r="C11" s="2101"/>
      <c r="E11" s="575">
        <v>4800</v>
      </c>
      <c r="F11" s="2938" t="s">
        <v>14</v>
      </c>
      <c r="G11" s="2101"/>
      <c r="H11" s="574"/>
      <c r="I11" s="575">
        <v>4800</v>
      </c>
      <c r="J11" s="2938" t="s">
        <v>14</v>
      </c>
      <c r="K11" s="2101"/>
      <c r="L11" s="574"/>
      <c r="M11" s="575">
        <v>4800</v>
      </c>
      <c r="N11" s="2938" t="s">
        <v>14</v>
      </c>
      <c r="O11" s="2101"/>
      <c r="P11" s="574"/>
      <c r="Q11" s="575">
        <f>I11</f>
        <v>4800</v>
      </c>
      <c r="R11" s="945"/>
      <c r="S11" s="945"/>
      <c r="T11" s="945"/>
      <c r="U11" s="945"/>
      <c r="V11" s="945"/>
      <c r="W11" s="945"/>
      <c r="X11" s="945"/>
      <c r="Y11" s="945"/>
      <c r="Z11" s="945"/>
      <c r="AA11" s="945"/>
      <c r="AB11" s="945"/>
      <c r="AC11" s="945"/>
      <c r="AD11" s="945"/>
      <c r="AE11" s="945"/>
      <c r="AF11" s="945"/>
      <c r="AG11" s="945"/>
    </row>
    <row r="12" spans="1:33" s="577" customFormat="1" ht="35.25" customHeight="1">
      <c r="A12" s="2428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79"/>
      <c r="C14" s="1956"/>
      <c r="D14" s="1956"/>
      <c r="E14" s="1957">
        <v>545.28</v>
      </c>
      <c r="F14" s="1958"/>
      <c r="G14" s="1956"/>
      <c r="H14" s="1956"/>
      <c r="I14" s="1957">
        <v>409.44000000000005</v>
      </c>
      <c r="J14" s="1958"/>
      <c r="K14" s="1956"/>
      <c r="L14" s="1956"/>
      <c r="M14" s="1957">
        <v>263.52</v>
      </c>
      <c r="N14" s="1958"/>
      <c r="O14" s="1956"/>
      <c r="P14" s="1956"/>
      <c r="Q14" s="1957">
        <v>106.08</v>
      </c>
    </row>
    <row r="15" spans="1:33" s="1345" customFormat="1" ht="15">
      <c r="A15" s="1343">
        <v>1</v>
      </c>
      <c r="B15" s="779"/>
      <c r="C15" s="1956"/>
      <c r="D15" s="1956"/>
      <c r="E15" s="1957">
        <v>540.48</v>
      </c>
      <c r="F15" s="1958"/>
      <c r="G15" s="1956"/>
      <c r="H15" s="1956"/>
      <c r="I15" s="1957">
        <v>395.03999999999996</v>
      </c>
      <c r="J15" s="1958"/>
      <c r="K15" s="1956"/>
      <c r="L15" s="1956"/>
      <c r="M15" s="1957">
        <v>267.84000000000003</v>
      </c>
      <c r="N15" s="1958"/>
      <c r="O15" s="1956"/>
      <c r="P15" s="1956"/>
      <c r="Q15" s="1957">
        <v>111.84</v>
      </c>
    </row>
    <row r="16" spans="1:33" s="577" customFormat="1" ht="15">
      <c r="A16" s="580">
        <v>2</v>
      </c>
      <c r="B16" s="779"/>
      <c r="C16" s="1956"/>
      <c r="D16" s="1956"/>
      <c r="E16" s="1957">
        <v>529.92000000000007</v>
      </c>
      <c r="F16" s="1958"/>
      <c r="G16" s="1956"/>
      <c r="H16" s="1956"/>
      <c r="I16" s="1957">
        <v>383.03999999999996</v>
      </c>
      <c r="J16" s="1958"/>
      <c r="K16" s="1956"/>
      <c r="L16" s="1956"/>
      <c r="M16" s="1957">
        <v>260.64</v>
      </c>
      <c r="N16" s="1958"/>
      <c r="O16" s="1956"/>
      <c r="P16" s="1956"/>
      <c r="Q16" s="1957">
        <v>101.75999999999999</v>
      </c>
    </row>
    <row r="17" spans="1:17" s="577" customFormat="1" ht="15">
      <c r="A17" s="580">
        <v>3</v>
      </c>
      <c r="B17" s="779"/>
      <c r="C17" s="1956"/>
      <c r="D17" s="1956"/>
      <c r="E17" s="1957">
        <v>511.2</v>
      </c>
      <c r="F17" s="1958"/>
      <c r="G17" s="1956"/>
      <c r="H17" s="1956"/>
      <c r="I17" s="1957">
        <v>385.44</v>
      </c>
      <c r="J17" s="1958"/>
      <c r="K17" s="1956"/>
      <c r="L17" s="1956"/>
      <c r="M17" s="1957">
        <v>245.28</v>
      </c>
      <c r="N17" s="1958"/>
      <c r="O17" s="1956"/>
      <c r="P17" s="1956"/>
      <c r="Q17" s="1957">
        <v>100.32</v>
      </c>
    </row>
    <row r="18" spans="1:17" s="577" customFormat="1" ht="15">
      <c r="A18" s="580">
        <v>4</v>
      </c>
      <c r="B18" s="779"/>
      <c r="C18" s="1956"/>
      <c r="D18" s="1956"/>
      <c r="E18" s="1957">
        <v>525.6</v>
      </c>
      <c r="F18" s="1958"/>
      <c r="G18" s="1956"/>
      <c r="H18" s="1956"/>
      <c r="I18" s="1957">
        <v>391.20000000000005</v>
      </c>
      <c r="J18" s="1958"/>
      <c r="K18" s="1956"/>
      <c r="L18" s="1956"/>
      <c r="M18" s="1957">
        <v>236.64</v>
      </c>
      <c r="N18" s="1958"/>
      <c r="O18" s="1956"/>
      <c r="P18" s="1956"/>
      <c r="Q18" s="1957">
        <v>91.679999999999993</v>
      </c>
    </row>
    <row r="19" spans="1:17" s="577" customFormat="1" ht="15">
      <c r="A19" s="580">
        <v>5</v>
      </c>
      <c r="B19" s="779"/>
      <c r="C19" s="1956"/>
      <c r="D19" s="1956"/>
      <c r="E19" s="1957">
        <v>566.4</v>
      </c>
      <c r="F19" s="1958"/>
      <c r="G19" s="1956"/>
      <c r="H19" s="1956"/>
      <c r="I19" s="1957">
        <v>423.36</v>
      </c>
      <c r="J19" s="1958"/>
      <c r="K19" s="1956"/>
      <c r="L19" s="1956"/>
      <c r="M19" s="1957">
        <v>228</v>
      </c>
      <c r="N19" s="1958"/>
      <c r="O19" s="1956"/>
      <c r="P19" s="1956"/>
      <c r="Q19" s="1957">
        <v>95.52</v>
      </c>
    </row>
    <row r="20" spans="1:17" s="577" customFormat="1" ht="15">
      <c r="A20" s="580">
        <v>6</v>
      </c>
      <c r="B20" s="779"/>
      <c r="C20" s="1956"/>
      <c r="D20" s="1956"/>
      <c r="E20" s="1957">
        <v>612</v>
      </c>
      <c r="F20" s="1958"/>
      <c r="G20" s="1956"/>
      <c r="H20" s="1956"/>
      <c r="I20" s="1957">
        <v>475.67999999999995</v>
      </c>
      <c r="J20" s="1958"/>
      <c r="K20" s="1956"/>
      <c r="L20" s="1956"/>
      <c r="M20" s="1957">
        <v>232.32</v>
      </c>
      <c r="N20" s="1958"/>
      <c r="O20" s="1956"/>
      <c r="P20" s="1956"/>
      <c r="Q20" s="1957">
        <v>99.360000000000014</v>
      </c>
    </row>
    <row r="21" spans="1:17" s="577" customFormat="1" ht="15">
      <c r="A21" s="580">
        <v>7</v>
      </c>
      <c r="B21" s="779"/>
      <c r="C21" s="1956"/>
      <c r="D21" s="1956"/>
      <c r="E21" s="1957">
        <v>643.68000000000006</v>
      </c>
      <c r="F21" s="1958"/>
      <c r="G21" s="1956"/>
      <c r="H21" s="1956"/>
      <c r="I21" s="1957">
        <v>568.31999999999994</v>
      </c>
      <c r="J21" s="1958"/>
      <c r="K21" s="1956"/>
      <c r="L21" s="1956"/>
      <c r="M21" s="1957">
        <v>240.48000000000002</v>
      </c>
      <c r="N21" s="1958"/>
      <c r="O21" s="1956"/>
      <c r="P21" s="1956"/>
      <c r="Q21" s="1957">
        <v>114.24000000000001</v>
      </c>
    </row>
    <row r="22" spans="1:17" s="577" customFormat="1" ht="15">
      <c r="A22" s="580">
        <v>8</v>
      </c>
      <c r="B22" s="779"/>
      <c r="C22" s="1956"/>
      <c r="D22" s="1956"/>
      <c r="E22" s="1957">
        <v>881.76</v>
      </c>
      <c r="F22" s="1958"/>
      <c r="G22" s="1956"/>
      <c r="H22" s="1956"/>
      <c r="I22" s="1957">
        <v>612</v>
      </c>
      <c r="J22" s="1958"/>
      <c r="K22" s="1956"/>
      <c r="L22" s="1956"/>
      <c r="M22" s="1957">
        <v>348.48</v>
      </c>
      <c r="N22" s="1958"/>
      <c r="O22" s="1956"/>
      <c r="P22" s="1956"/>
      <c r="Q22" s="1957">
        <v>124.32000000000001</v>
      </c>
    </row>
    <row r="23" spans="1:17" s="577" customFormat="1" ht="15">
      <c r="A23" s="580">
        <v>9</v>
      </c>
      <c r="B23" s="779"/>
      <c r="C23" s="1956"/>
      <c r="D23" s="1956"/>
      <c r="E23" s="1957">
        <v>900.96</v>
      </c>
      <c r="F23" s="1958"/>
      <c r="G23" s="1956"/>
      <c r="H23" s="1956"/>
      <c r="I23" s="1957">
        <v>640.79999999999995</v>
      </c>
      <c r="J23" s="1958"/>
      <c r="K23" s="1956"/>
      <c r="L23" s="1956"/>
      <c r="M23" s="1957">
        <v>453.6</v>
      </c>
      <c r="N23" s="1958"/>
      <c r="O23" s="1956"/>
      <c r="P23" s="1956"/>
      <c r="Q23" s="1957">
        <v>134.39999999999998</v>
      </c>
    </row>
    <row r="24" spans="1:17" s="577" customFormat="1" ht="15">
      <c r="A24" s="580">
        <v>10</v>
      </c>
      <c r="B24" s="779"/>
      <c r="C24" s="1956"/>
      <c r="D24" s="1956"/>
      <c r="E24" s="1957">
        <v>828</v>
      </c>
      <c r="F24" s="1958"/>
      <c r="G24" s="1956"/>
      <c r="H24" s="1956"/>
      <c r="I24" s="1957">
        <v>643.19999999999993</v>
      </c>
      <c r="J24" s="1958"/>
      <c r="K24" s="1956"/>
      <c r="L24" s="1956"/>
      <c r="M24" s="1957">
        <v>375.36</v>
      </c>
      <c r="N24" s="1958"/>
      <c r="O24" s="1956"/>
      <c r="P24" s="1956"/>
      <c r="Q24" s="1957">
        <v>126.72</v>
      </c>
    </row>
    <row r="25" spans="1:17" s="577" customFormat="1" ht="15">
      <c r="A25" s="580">
        <v>11</v>
      </c>
      <c r="B25" s="779"/>
      <c r="C25" s="1956"/>
      <c r="D25" s="1956"/>
      <c r="E25" s="1957">
        <v>857.76</v>
      </c>
      <c r="F25" s="1958"/>
      <c r="G25" s="1956"/>
      <c r="H25" s="1956"/>
      <c r="I25" s="1957">
        <v>648.48</v>
      </c>
      <c r="J25" s="1958"/>
      <c r="K25" s="1956"/>
      <c r="L25" s="1956"/>
      <c r="M25" s="1957">
        <v>389.28</v>
      </c>
      <c r="N25" s="1958"/>
      <c r="O25" s="1956"/>
      <c r="P25" s="1956"/>
      <c r="Q25" s="1957">
        <v>134.88</v>
      </c>
    </row>
    <row r="26" spans="1:17" s="577" customFormat="1" ht="15">
      <c r="A26" s="580">
        <v>12</v>
      </c>
      <c r="B26" s="779"/>
      <c r="C26" s="1956"/>
      <c r="D26" s="1956"/>
      <c r="E26" s="1957">
        <v>791.04</v>
      </c>
      <c r="F26" s="1958"/>
      <c r="G26" s="1956"/>
      <c r="H26" s="1956"/>
      <c r="I26" s="1957">
        <v>615.83999999999992</v>
      </c>
      <c r="J26" s="1958"/>
      <c r="K26" s="1956"/>
      <c r="L26" s="1956"/>
      <c r="M26" s="1957">
        <v>319.20000000000005</v>
      </c>
      <c r="N26" s="1958"/>
      <c r="O26" s="1956"/>
      <c r="P26" s="1956"/>
      <c r="Q26" s="1957">
        <v>131.04000000000002</v>
      </c>
    </row>
    <row r="27" spans="1:17" s="577" customFormat="1" ht="15">
      <c r="A27" s="580">
        <v>13</v>
      </c>
      <c r="B27" s="779"/>
      <c r="C27" s="1956"/>
      <c r="D27" s="1956"/>
      <c r="E27" s="1957">
        <v>800.16000000000008</v>
      </c>
      <c r="F27" s="1958"/>
      <c r="G27" s="1956"/>
      <c r="H27" s="1956"/>
      <c r="I27" s="1957">
        <v>625.92000000000007</v>
      </c>
      <c r="J27" s="1958"/>
      <c r="K27" s="1956"/>
      <c r="L27" s="1956"/>
      <c r="M27" s="1957">
        <v>361.92</v>
      </c>
      <c r="N27" s="1958"/>
      <c r="O27" s="1956"/>
      <c r="P27" s="1956"/>
      <c r="Q27" s="1957">
        <v>136.80000000000001</v>
      </c>
    </row>
    <row r="28" spans="1:17" s="577" customFormat="1" ht="15">
      <c r="A28" s="580">
        <v>14</v>
      </c>
      <c r="B28" s="779"/>
      <c r="C28" s="1956"/>
      <c r="D28" s="1956"/>
      <c r="E28" s="1957">
        <v>857.76</v>
      </c>
      <c r="F28" s="1958"/>
      <c r="G28" s="1956"/>
      <c r="H28" s="1956"/>
      <c r="I28" s="1957">
        <v>632.16000000000008</v>
      </c>
      <c r="J28" s="1958"/>
      <c r="K28" s="1956"/>
      <c r="L28" s="1956"/>
      <c r="M28" s="1957">
        <v>331.19999999999993</v>
      </c>
      <c r="N28" s="1958"/>
      <c r="O28" s="1956"/>
      <c r="P28" s="1956"/>
      <c r="Q28" s="1957">
        <v>128.64000000000001</v>
      </c>
    </row>
    <row r="29" spans="1:17" s="577" customFormat="1" ht="15">
      <c r="A29" s="580">
        <v>15</v>
      </c>
      <c r="B29" s="779"/>
      <c r="C29" s="1956"/>
      <c r="D29" s="1956"/>
      <c r="E29" s="1957">
        <v>351.84</v>
      </c>
      <c r="F29" s="1958"/>
      <c r="G29" s="1956"/>
      <c r="H29" s="1956"/>
      <c r="I29" s="1957">
        <v>1228.32</v>
      </c>
      <c r="J29" s="1958"/>
      <c r="K29" s="1956"/>
      <c r="L29" s="1956"/>
      <c r="M29" s="1957">
        <v>150.72</v>
      </c>
      <c r="N29" s="1958"/>
      <c r="O29" s="1956"/>
      <c r="P29" s="1956"/>
      <c r="Q29" s="1957">
        <v>333.12</v>
      </c>
    </row>
    <row r="30" spans="1:17" s="577" customFormat="1" ht="15">
      <c r="A30" s="580">
        <v>16</v>
      </c>
      <c r="B30" s="779"/>
      <c r="C30" s="1956"/>
      <c r="D30" s="1956"/>
      <c r="E30" s="1957">
        <v>463.68</v>
      </c>
      <c r="F30" s="1958"/>
      <c r="G30" s="1956"/>
      <c r="H30" s="1956"/>
      <c r="I30" s="1957">
        <v>1185.1200000000001</v>
      </c>
      <c r="J30" s="1958"/>
      <c r="K30" s="1956"/>
      <c r="L30" s="1956"/>
      <c r="M30" s="1957">
        <v>152.16</v>
      </c>
      <c r="N30" s="1958"/>
      <c r="O30" s="1956"/>
      <c r="P30" s="1956"/>
      <c r="Q30" s="1957">
        <v>294.24</v>
      </c>
    </row>
    <row r="31" spans="1:17" s="581" customFormat="1" ht="15">
      <c r="A31" s="580">
        <v>17</v>
      </c>
      <c r="B31" s="779"/>
      <c r="C31" s="1956"/>
      <c r="D31" s="1956"/>
      <c r="E31" s="1957">
        <v>889.92</v>
      </c>
      <c r="F31" s="1958"/>
      <c r="G31" s="1956"/>
      <c r="H31" s="1956"/>
      <c r="I31" s="1957">
        <v>711.83999999999992</v>
      </c>
      <c r="J31" s="1958"/>
      <c r="K31" s="1956"/>
      <c r="L31" s="1956"/>
      <c r="M31" s="1957">
        <v>284.16000000000003</v>
      </c>
      <c r="N31" s="1958"/>
      <c r="O31" s="1956"/>
      <c r="P31" s="1956"/>
      <c r="Q31" s="1957">
        <v>142.56</v>
      </c>
    </row>
    <row r="32" spans="1:17" s="581" customFormat="1" ht="15">
      <c r="A32" s="580">
        <v>18</v>
      </c>
      <c r="B32" s="779"/>
      <c r="C32" s="1956"/>
      <c r="D32" s="1956"/>
      <c r="E32" s="1957">
        <v>835.2</v>
      </c>
      <c r="F32" s="1958"/>
      <c r="G32" s="1956"/>
      <c r="H32" s="1956"/>
      <c r="I32" s="1957">
        <v>697.44</v>
      </c>
      <c r="J32" s="1958"/>
      <c r="K32" s="1956"/>
      <c r="L32" s="1956"/>
      <c r="M32" s="1957">
        <v>290.39999999999998</v>
      </c>
      <c r="N32" s="1958"/>
      <c r="O32" s="1956"/>
      <c r="P32" s="1956"/>
      <c r="Q32" s="1957">
        <v>138.24</v>
      </c>
    </row>
    <row r="33" spans="1:33" s="581" customFormat="1" ht="15">
      <c r="A33" s="580">
        <v>19</v>
      </c>
      <c r="B33" s="779"/>
      <c r="C33" s="1956"/>
      <c r="D33" s="1956"/>
      <c r="E33" s="1957">
        <v>831.3599999999999</v>
      </c>
      <c r="F33" s="1958"/>
      <c r="G33" s="1956"/>
      <c r="H33" s="1956"/>
      <c r="I33" s="1957">
        <v>683.04</v>
      </c>
      <c r="J33" s="1958"/>
      <c r="K33" s="1956"/>
      <c r="L33" s="1956"/>
      <c r="M33" s="1957">
        <v>302.39999999999998</v>
      </c>
      <c r="N33" s="1958"/>
      <c r="O33" s="1956"/>
      <c r="P33" s="1956"/>
      <c r="Q33" s="1957">
        <v>135.84000000000003</v>
      </c>
    </row>
    <row r="34" spans="1:33" s="581" customFormat="1" ht="15">
      <c r="A34" s="580">
        <v>20</v>
      </c>
      <c r="B34" s="779"/>
      <c r="C34" s="1956"/>
      <c r="D34" s="1956"/>
      <c r="E34" s="1957">
        <v>828</v>
      </c>
      <c r="F34" s="1958"/>
      <c r="G34" s="1956"/>
      <c r="H34" s="1956"/>
      <c r="I34" s="1957">
        <v>648.48</v>
      </c>
      <c r="J34" s="1958"/>
      <c r="K34" s="1956"/>
      <c r="L34" s="1956"/>
      <c r="M34" s="1957">
        <v>278.88</v>
      </c>
      <c r="N34" s="1958"/>
      <c r="O34" s="1956"/>
      <c r="P34" s="1956"/>
      <c r="Q34" s="1957">
        <v>130.08000000000001</v>
      </c>
    </row>
    <row r="35" spans="1:33" s="581" customFormat="1" ht="15">
      <c r="A35" s="580">
        <v>21</v>
      </c>
      <c r="B35" s="779"/>
      <c r="C35" s="1956"/>
      <c r="D35" s="1956"/>
      <c r="E35" s="1957">
        <v>677.28</v>
      </c>
      <c r="F35" s="1958"/>
      <c r="G35" s="1956"/>
      <c r="H35" s="1956"/>
      <c r="I35" s="1957">
        <v>605.28</v>
      </c>
      <c r="J35" s="1958"/>
      <c r="K35" s="1956"/>
      <c r="L35" s="1956"/>
      <c r="M35" s="1957">
        <v>255.84</v>
      </c>
      <c r="N35" s="1958"/>
      <c r="O35" s="1956"/>
      <c r="P35" s="1956"/>
      <c r="Q35" s="1957">
        <v>126.24000000000001</v>
      </c>
    </row>
    <row r="36" spans="1:33" s="581" customFormat="1" ht="15">
      <c r="A36" s="580">
        <v>22</v>
      </c>
      <c r="B36" s="779"/>
      <c r="C36" s="1956"/>
      <c r="D36" s="1956"/>
      <c r="E36" s="1957">
        <v>589.91999999999996</v>
      </c>
      <c r="F36" s="1958"/>
      <c r="G36" s="1956"/>
      <c r="H36" s="1956"/>
      <c r="I36" s="1957">
        <v>516.96</v>
      </c>
      <c r="J36" s="1958"/>
      <c r="K36" s="1956"/>
      <c r="L36" s="1956"/>
      <c r="M36" s="1957">
        <v>246.24</v>
      </c>
      <c r="N36" s="1958"/>
      <c r="O36" s="1956"/>
      <c r="P36" s="1956"/>
      <c r="Q36" s="1957">
        <v>109.92</v>
      </c>
    </row>
    <row r="37" spans="1:33" s="581" customFormat="1" ht="15">
      <c r="A37" s="580">
        <v>23</v>
      </c>
      <c r="B37" s="779"/>
      <c r="C37" s="1956"/>
      <c r="D37" s="1956"/>
      <c r="E37" s="1957">
        <v>586.55999999999995</v>
      </c>
      <c r="F37" s="1958"/>
      <c r="G37" s="1956"/>
      <c r="H37" s="1956"/>
      <c r="I37" s="1957">
        <v>460.32</v>
      </c>
      <c r="J37" s="1958"/>
      <c r="K37" s="1956"/>
      <c r="L37" s="1956"/>
      <c r="M37" s="1957">
        <v>251.51999999999998</v>
      </c>
      <c r="N37" s="1958"/>
      <c r="O37" s="1956"/>
      <c r="P37" s="1956"/>
      <c r="Q37" s="1957">
        <v>109.91999999999999</v>
      </c>
    </row>
    <row r="38" spans="1:33" s="581" customFormat="1" ht="15">
      <c r="A38" s="580" t="s">
        <v>19</v>
      </c>
      <c r="B38" s="792"/>
      <c r="C38" s="1667"/>
      <c r="D38" s="1667"/>
      <c r="E38" s="1669">
        <f>SUM(E14:E37)</f>
        <v>16445.760000000006</v>
      </c>
      <c r="F38" s="1667"/>
      <c r="G38" s="1667"/>
      <c r="H38" s="1667"/>
      <c r="I38" s="1669">
        <f>SUM(I14:I37)</f>
        <v>14586.720000000001</v>
      </c>
      <c r="J38" s="1667"/>
      <c r="K38" s="1667"/>
      <c r="L38" s="1667"/>
      <c r="M38" s="1669">
        <f>SUM(M14:M37)</f>
        <v>6766.0799999999981</v>
      </c>
      <c r="N38" s="1667"/>
      <c r="O38" s="1667"/>
      <c r="P38" s="1667"/>
      <c r="Q38" s="1669">
        <f>SUM(Q14:Q37)</f>
        <v>3257.76</v>
      </c>
    </row>
    <row r="39" spans="1:33" s="570" customFormat="1" ht="12.75" customHeight="1">
      <c r="A39" s="570" t="s">
        <v>20</v>
      </c>
      <c r="R39" s="945"/>
      <c r="S39" s="945"/>
      <c r="T39" s="945"/>
      <c r="U39" s="945"/>
      <c r="V39" s="945"/>
      <c r="W39" s="945"/>
      <c r="X39" s="945"/>
      <c r="Y39" s="945"/>
      <c r="Z39" s="945"/>
      <c r="AA39" s="945"/>
      <c r="AB39" s="945"/>
      <c r="AC39" s="945"/>
      <c r="AD39" s="945"/>
      <c r="AE39" s="945"/>
      <c r="AF39" s="945"/>
      <c r="AG39" s="945"/>
    </row>
    <row r="40" spans="1:33" s="570" customFormat="1" ht="12.75" customHeight="1">
      <c r="A40" s="570" t="s">
        <v>21</v>
      </c>
      <c r="R40" s="945"/>
      <c r="S40" s="945"/>
      <c r="T40" s="945"/>
      <c r="U40" s="945"/>
      <c r="V40" s="945"/>
      <c r="W40" s="945"/>
      <c r="X40" s="945"/>
      <c r="Y40" s="945"/>
      <c r="Z40" s="945"/>
      <c r="AA40" s="945"/>
      <c r="AB40" s="945"/>
      <c r="AC40" s="945"/>
      <c r="AD40" s="945"/>
      <c r="AE40" s="945"/>
      <c r="AF40" s="945"/>
      <c r="AG40" s="945"/>
    </row>
    <row r="41" spans="1:33">
      <c r="A41" s="570" t="s">
        <v>563</v>
      </c>
      <c r="K41" s="570"/>
      <c r="L41" s="570"/>
      <c r="M41" s="570"/>
      <c r="N41" s="570"/>
      <c r="O41" s="570"/>
      <c r="P41" s="570"/>
      <c r="Q41" s="570"/>
      <c r="R41" s="946"/>
      <c r="S41" s="946"/>
      <c r="T41" s="946"/>
      <c r="U41" s="946"/>
      <c r="V41" s="946"/>
      <c r="W41" s="946"/>
      <c r="X41" s="946"/>
      <c r="Y41" s="946"/>
      <c r="Z41" s="946"/>
      <c r="AA41" s="946"/>
      <c r="AB41" s="946"/>
      <c r="AC41" s="946"/>
      <c r="AD41" s="946"/>
      <c r="AE41" s="946"/>
      <c r="AF41" s="946"/>
      <c r="AG41" s="946"/>
    </row>
    <row r="42" spans="1:33">
      <c r="A42" s="570" t="s">
        <v>23</v>
      </c>
      <c r="R42" s="946"/>
      <c r="S42" s="946"/>
      <c r="T42" s="946"/>
      <c r="U42" s="946"/>
      <c r="V42" s="946"/>
      <c r="W42" s="946"/>
      <c r="X42" s="946"/>
      <c r="Y42" s="946"/>
      <c r="Z42" s="946"/>
      <c r="AA42" s="946"/>
      <c r="AB42" s="946"/>
      <c r="AC42" s="946"/>
      <c r="AD42" s="946"/>
      <c r="AE42" s="946"/>
      <c r="AF42" s="946"/>
      <c r="AG42" s="946"/>
    </row>
    <row r="43" spans="1:33">
      <c r="R43" s="946"/>
      <c r="S43" s="946"/>
      <c r="T43" s="946"/>
      <c r="U43" s="946"/>
      <c r="V43" s="946"/>
      <c r="W43" s="946"/>
      <c r="X43" s="946"/>
      <c r="Y43" s="946"/>
      <c r="Z43" s="946"/>
      <c r="AA43" s="946"/>
      <c r="AB43" s="946"/>
      <c r="AC43" s="946"/>
      <c r="AD43" s="946"/>
      <c r="AE43" s="946"/>
      <c r="AF43" s="946"/>
      <c r="AG43" s="946"/>
    </row>
  </sheetData>
  <mergeCells count="19">
    <mergeCell ref="J9:Q9"/>
    <mergeCell ref="B10:E10"/>
    <mergeCell ref="F10:I10"/>
    <mergeCell ref="N2:Q2"/>
    <mergeCell ref="N1:Q1"/>
    <mergeCell ref="A6:Q6"/>
    <mergeCell ref="A7:Q7"/>
    <mergeCell ref="B5:C5"/>
    <mergeCell ref="A9:A12"/>
    <mergeCell ref="J11:K11"/>
    <mergeCell ref="J10:M10"/>
    <mergeCell ref="N10:Q10"/>
    <mergeCell ref="N11:O11"/>
    <mergeCell ref="B4:C4"/>
    <mergeCell ref="B9:I9"/>
    <mergeCell ref="B11:C11"/>
    <mergeCell ref="F11:G11"/>
    <mergeCell ref="B1:F1"/>
    <mergeCell ref="B2:F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3">
    <tabColor rgb="FFFFFF00"/>
  </sheetPr>
  <dimension ref="A1:AG43"/>
  <sheetViews>
    <sheetView zoomScale="85" zoomScaleNormal="85" workbookViewId="0">
      <selection activeCell="V26" sqref="V26"/>
    </sheetView>
  </sheetViews>
  <sheetFormatPr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45" t="s">
        <v>405</v>
      </c>
      <c r="C1" s="2087"/>
      <c r="D1" s="2087"/>
      <c r="E1" s="2087"/>
      <c r="F1" s="2087"/>
      <c r="J1" s="799" t="s">
        <v>171</v>
      </c>
      <c r="L1" s="870"/>
      <c r="M1" s="870"/>
      <c r="N1" s="2946" t="s">
        <v>129</v>
      </c>
      <c r="O1" s="2094"/>
      <c r="P1" s="2094"/>
      <c r="Q1" s="2094"/>
      <c r="R1" s="866"/>
      <c r="S1" s="945"/>
      <c r="T1" s="945"/>
      <c r="U1" s="945"/>
      <c r="V1" s="945"/>
      <c r="W1" s="945"/>
      <c r="X1" s="945"/>
      <c r="Y1" s="945"/>
      <c r="Z1" s="945"/>
      <c r="AA1" s="945"/>
      <c r="AB1" s="945"/>
      <c r="AC1" s="945"/>
      <c r="AD1" s="945"/>
      <c r="AE1" s="945"/>
      <c r="AF1" s="945"/>
      <c r="AG1" s="945"/>
    </row>
    <row r="2" spans="1:33" s="570" customFormat="1" ht="10.5" customHeight="1">
      <c r="B2" s="2947" t="s">
        <v>1</v>
      </c>
      <c r="C2" s="2094"/>
      <c r="D2" s="2094"/>
      <c r="E2" s="2094"/>
      <c r="F2" s="2094"/>
      <c r="N2" s="2947" t="s">
        <v>2</v>
      </c>
      <c r="O2" s="2937"/>
      <c r="P2" s="2937"/>
      <c r="Q2" s="2937"/>
      <c r="R2" s="945"/>
      <c r="S2" s="945"/>
      <c r="T2" s="945"/>
      <c r="U2" s="945"/>
      <c r="V2" s="945"/>
      <c r="W2" s="945"/>
      <c r="X2" s="945"/>
      <c r="Y2" s="945"/>
      <c r="Z2" s="945"/>
      <c r="AA2" s="945"/>
      <c r="AB2" s="945"/>
      <c r="AC2" s="945"/>
      <c r="AD2" s="945"/>
      <c r="AE2" s="945"/>
      <c r="AF2" s="945"/>
      <c r="AG2" s="945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45"/>
      <c r="S3" s="945"/>
      <c r="T3" s="945"/>
      <c r="U3" s="945"/>
      <c r="V3" s="945"/>
      <c r="W3" s="945"/>
      <c r="X3" s="945"/>
      <c r="Y3" s="945"/>
      <c r="Z3" s="945"/>
      <c r="AA3" s="945"/>
      <c r="AB3" s="945"/>
      <c r="AC3" s="945"/>
      <c r="AD3" s="945"/>
      <c r="AE3" s="945"/>
      <c r="AF3" s="945"/>
      <c r="AG3" s="945"/>
    </row>
    <row r="4" spans="1:33" s="570" customFormat="1" ht="15" customHeight="1">
      <c r="B4" s="2948" t="s">
        <v>4</v>
      </c>
      <c r="C4" s="2087"/>
      <c r="D4" s="573"/>
      <c r="E4" s="945"/>
      <c r="F4" s="945"/>
      <c r="G4" s="945"/>
      <c r="H4" s="945"/>
      <c r="I4" s="867" t="s">
        <v>5</v>
      </c>
      <c r="J4" s="919"/>
      <c r="K4" s="919"/>
      <c r="L4" s="571"/>
      <c r="N4" s="572"/>
      <c r="O4" s="572" t="s">
        <v>243</v>
      </c>
      <c r="R4" s="945"/>
      <c r="S4" s="945"/>
      <c r="T4" s="945"/>
      <c r="U4" s="945"/>
      <c r="V4" s="945"/>
      <c r="W4" s="945"/>
      <c r="X4" s="945"/>
      <c r="Y4" s="945"/>
      <c r="Z4" s="945"/>
      <c r="AA4" s="945"/>
      <c r="AB4" s="945"/>
      <c r="AC4" s="945"/>
      <c r="AD4" s="945"/>
      <c r="AE4" s="945"/>
      <c r="AF4" s="945"/>
      <c r="AG4" s="945"/>
    </row>
    <row r="5" spans="1:33" s="570" customFormat="1" ht="9.75" customHeight="1">
      <c r="B5" s="2944" t="s">
        <v>7</v>
      </c>
      <c r="C5" s="2085"/>
      <c r="D5" s="571"/>
      <c r="E5" s="571"/>
      <c r="R5" s="945"/>
      <c r="S5" s="945"/>
      <c r="T5" s="945"/>
      <c r="U5" s="945"/>
      <c r="V5" s="945"/>
      <c r="W5" s="945"/>
      <c r="X5" s="945"/>
      <c r="Y5" s="945"/>
      <c r="Z5" s="945"/>
      <c r="AA5" s="945"/>
      <c r="AB5" s="945"/>
      <c r="AC5" s="945"/>
      <c r="AD5" s="945"/>
      <c r="AE5" s="945"/>
      <c r="AF5" s="945"/>
      <c r="AG5" s="945"/>
    </row>
    <row r="6" spans="1:33" s="570" customFormat="1" ht="12" customHeight="1">
      <c r="A6" s="2940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45"/>
      <c r="S6" s="945"/>
      <c r="T6" s="945"/>
      <c r="U6" s="945"/>
      <c r="V6" s="945"/>
      <c r="W6" s="945"/>
      <c r="X6" s="945"/>
      <c r="Y6" s="945"/>
      <c r="Z6" s="945"/>
      <c r="AA6" s="945"/>
      <c r="AB6" s="945"/>
      <c r="AC6" s="945"/>
      <c r="AD6" s="945"/>
      <c r="AE6" s="945"/>
      <c r="AF6" s="945"/>
      <c r="AG6" s="945"/>
    </row>
    <row r="7" spans="1:33" s="570" customFormat="1" ht="15.75">
      <c r="A7" s="2941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45"/>
      <c r="S7" s="945"/>
      <c r="T7" s="945"/>
      <c r="U7" s="945"/>
      <c r="V7" s="945"/>
      <c r="W7" s="945"/>
      <c r="X7" s="945"/>
      <c r="Y7" s="945"/>
      <c r="Z7" s="945"/>
      <c r="AA7" s="945"/>
      <c r="AB7" s="945"/>
      <c r="AC7" s="945"/>
      <c r="AD7" s="945"/>
      <c r="AE7" s="945"/>
      <c r="AF7" s="945"/>
      <c r="AG7" s="945"/>
    </row>
    <row r="8" spans="1:33" s="570" customFormat="1" ht="9" customHeight="1">
      <c r="A8" s="1269" t="s">
        <v>356</v>
      </c>
      <c r="B8" s="1276"/>
      <c r="R8" s="945"/>
      <c r="S8" s="945"/>
      <c r="T8" s="945"/>
      <c r="U8" s="945"/>
      <c r="V8" s="945"/>
      <c r="W8" s="945"/>
      <c r="X8" s="945"/>
      <c r="Y8" s="945"/>
      <c r="Z8" s="945"/>
      <c r="AA8" s="945"/>
      <c r="AB8" s="945"/>
      <c r="AC8" s="945"/>
      <c r="AD8" s="945"/>
      <c r="AE8" s="945"/>
      <c r="AF8" s="945"/>
      <c r="AG8" s="945"/>
    </row>
    <row r="9" spans="1:33" s="570" customFormat="1">
      <c r="A9" s="2942" t="s">
        <v>9</v>
      </c>
      <c r="B9" s="2943" t="s">
        <v>10</v>
      </c>
      <c r="C9" s="2430"/>
      <c r="D9" s="2430"/>
      <c r="E9" s="2430"/>
      <c r="F9" s="2430"/>
      <c r="G9" s="2430"/>
      <c r="H9" s="2430"/>
      <c r="I9" s="2431"/>
      <c r="J9" s="2943" t="s">
        <v>11</v>
      </c>
      <c r="K9" s="2430"/>
      <c r="L9" s="2430"/>
      <c r="M9" s="2430"/>
      <c r="N9" s="2430"/>
      <c r="O9" s="2430"/>
      <c r="P9" s="2430"/>
      <c r="Q9" s="2431"/>
      <c r="R9" s="945"/>
      <c r="S9" s="945"/>
      <c r="T9" s="945"/>
      <c r="U9" s="945"/>
      <c r="V9" s="945"/>
      <c r="W9" s="945"/>
      <c r="X9" s="945"/>
      <c r="Y9" s="945"/>
      <c r="Z9" s="945"/>
      <c r="AA9" s="945"/>
      <c r="AB9" s="945"/>
      <c r="AC9" s="945"/>
      <c r="AD9" s="945"/>
      <c r="AE9" s="945"/>
      <c r="AF9" s="945"/>
      <c r="AG9" s="945"/>
    </row>
    <row r="10" spans="1:33" s="570" customFormat="1">
      <c r="A10" s="2427"/>
      <c r="B10" s="2938" t="s">
        <v>548</v>
      </c>
      <c r="C10" s="2101"/>
      <c r="D10" s="2101"/>
      <c r="E10" s="2102"/>
      <c r="F10" s="2938"/>
      <c r="G10" s="2101"/>
      <c r="H10" s="2101"/>
      <c r="I10" s="2102"/>
      <c r="J10" s="2938" t="s">
        <v>548</v>
      </c>
      <c r="K10" s="2101"/>
      <c r="L10" s="2101"/>
      <c r="M10" s="2102"/>
      <c r="N10" s="2938"/>
      <c r="O10" s="2101"/>
      <c r="P10" s="2101"/>
      <c r="Q10" s="2102"/>
      <c r="R10" s="945"/>
      <c r="S10" s="945"/>
      <c r="T10" s="945"/>
      <c r="U10" s="945"/>
      <c r="V10" s="945"/>
      <c r="W10" s="945"/>
      <c r="X10" s="945"/>
      <c r="Y10" s="945"/>
      <c r="Z10" s="945"/>
      <c r="AA10" s="945"/>
      <c r="AB10" s="945"/>
      <c r="AC10" s="945"/>
      <c r="AD10" s="945"/>
      <c r="AE10" s="945"/>
      <c r="AF10" s="945"/>
      <c r="AG10" s="945"/>
    </row>
    <row r="11" spans="1:33" s="570" customFormat="1">
      <c r="A11" s="2427"/>
      <c r="B11" s="2938" t="s">
        <v>14</v>
      </c>
      <c r="C11" s="2101"/>
      <c r="E11" s="575">
        <v>7200</v>
      </c>
      <c r="F11" s="2938" t="s">
        <v>14</v>
      </c>
      <c r="G11" s="2101"/>
      <c r="H11" s="574"/>
      <c r="I11" s="575"/>
      <c r="J11" s="2938" t="s">
        <v>14</v>
      </c>
      <c r="K11" s="2939"/>
      <c r="L11" s="574"/>
      <c r="M11" s="575">
        <f>E11</f>
        <v>7200</v>
      </c>
      <c r="N11" s="2938" t="s">
        <v>14</v>
      </c>
      <c r="O11" s="2101"/>
      <c r="P11" s="574"/>
      <c r="Q11" s="575"/>
      <c r="R11" s="945"/>
      <c r="S11" s="945"/>
      <c r="T11" s="945"/>
      <c r="U11" s="945"/>
      <c r="V11" s="945"/>
      <c r="W11" s="945"/>
      <c r="X11" s="945"/>
      <c r="Y11" s="945"/>
      <c r="Z11" s="945"/>
      <c r="AA11" s="945"/>
      <c r="AB11" s="945"/>
      <c r="AC11" s="945"/>
      <c r="AD11" s="945"/>
      <c r="AE11" s="945"/>
      <c r="AF11" s="945"/>
      <c r="AG11" s="945"/>
    </row>
    <row r="12" spans="1:33" s="577" customFormat="1" ht="35.25" customHeight="1">
      <c r="A12" s="2428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79"/>
      <c r="C14" s="1667"/>
      <c r="D14" s="1667"/>
      <c r="E14" s="1783">
        <v>377.28</v>
      </c>
      <c r="F14" s="1650"/>
      <c r="G14" s="1667"/>
      <c r="H14" s="1667"/>
      <c r="I14" s="1668"/>
      <c r="J14" s="1650"/>
      <c r="K14" s="1667"/>
      <c r="L14" s="1667"/>
      <c r="M14" s="1783">
        <v>115.91999999999999</v>
      </c>
      <c r="N14" s="779"/>
      <c r="O14" s="792"/>
      <c r="P14" s="792"/>
      <c r="Q14" s="1143"/>
    </row>
    <row r="15" spans="1:33" s="1345" customFormat="1" ht="15">
      <c r="A15" s="1343">
        <v>1</v>
      </c>
      <c r="B15" s="779"/>
      <c r="C15" s="1667"/>
      <c r="D15" s="1667"/>
      <c r="E15" s="1783">
        <v>371.52</v>
      </c>
      <c r="F15" s="1650"/>
      <c r="G15" s="1667"/>
      <c r="H15" s="1667"/>
      <c r="I15" s="1584"/>
      <c r="J15" s="1650"/>
      <c r="K15" s="1667"/>
      <c r="L15" s="1667"/>
      <c r="M15" s="1783">
        <v>122.4</v>
      </c>
      <c r="N15" s="1959"/>
      <c r="O15" s="1344"/>
      <c r="P15" s="1344"/>
      <c r="Q15" s="1314"/>
    </row>
    <row r="16" spans="1:33" s="577" customFormat="1" ht="15">
      <c r="A16" s="580">
        <v>2</v>
      </c>
      <c r="B16" s="779"/>
      <c r="C16" s="1667"/>
      <c r="D16" s="1667"/>
      <c r="E16" s="1783">
        <v>358.56</v>
      </c>
      <c r="F16" s="1650"/>
      <c r="G16" s="1667"/>
      <c r="H16" s="1667"/>
      <c r="I16" s="1584"/>
      <c r="J16" s="1650"/>
      <c r="K16" s="1667"/>
      <c r="L16" s="1667"/>
      <c r="M16" s="1783">
        <v>105.84</v>
      </c>
      <c r="N16" s="779"/>
      <c r="O16" s="792"/>
      <c r="P16" s="792"/>
      <c r="Q16" s="1103"/>
    </row>
    <row r="17" spans="1:17" s="577" customFormat="1" ht="15">
      <c r="A17" s="580">
        <v>3</v>
      </c>
      <c r="B17" s="779"/>
      <c r="C17" s="1667"/>
      <c r="D17" s="1667"/>
      <c r="E17" s="1783">
        <v>353.52</v>
      </c>
      <c r="F17" s="1650"/>
      <c r="G17" s="1667"/>
      <c r="H17" s="1667"/>
      <c r="I17" s="1584"/>
      <c r="J17" s="1650"/>
      <c r="K17" s="1667"/>
      <c r="L17" s="1667"/>
      <c r="M17" s="1783">
        <v>102.24</v>
      </c>
      <c r="N17" s="779"/>
      <c r="O17" s="792"/>
      <c r="P17" s="792"/>
      <c r="Q17" s="1103"/>
    </row>
    <row r="18" spans="1:17" s="577" customFormat="1" ht="15">
      <c r="A18" s="580">
        <v>4</v>
      </c>
      <c r="B18" s="779"/>
      <c r="C18" s="1667"/>
      <c r="D18" s="1667"/>
      <c r="E18" s="1783">
        <v>358.56</v>
      </c>
      <c r="F18" s="1650"/>
      <c r="G18" s="1667"/>
      <c r="H18" s="1667"/>
      <c r="I18" s="1584"/>
      <c r="J18" s="1650"/>
      <c r="K18" s="1667"/>
      <c r="L18" s="1667"/>
      <c r="M18" s="1783">
        <v>97.92</v>
      </c>
      <c r="N18" s="779"/>
      <c r="O18" s="792"/>
      <c r="P18" s="792"/>
      <c r="Q18" s="1103"/>
    </row>
    <row r="19" spans="1:17" s="577" customFormat="1" ht="15">
      <c r="A19" s="580">
        <v>5</v>
      </c>
      <c r="B19" s="779"/>
      <c r="C19" s="1667"/>
      <c r="D19" s="1667"/>
      <c r="E19" s="1783">
        <v>412.56</v>
      </c>
      <c r="F19" s="1650"/>
      <c r="G19" s="1667"/>
      <c r="H19" s="1667"/>
      <c r="I19" s="1584"/>
      <c r="J19" s="1650"/>
      <c r="K19" s="1667"/>
      <c r="L19" s="1667"/>
      <c r="M19" s="1783">
        <v>100.08</v>
      </c>
      <c r="N19" s="779"/>
      <c r="O19" s="792"/>
      <c r="P19" s="792"/>
      <c r="Q19" s="1103"/>
    </row>
    <row r="20" spans="1:17" s="577" customFormat="1" ht="15">
      <c r="A20" s="580">
        <v>6</v>
      </c>
      <c r="B20" s="779"/>
      <c r="C20" s="1667"/>
      <c r="D20" s="1667"/>
      <c r="E20" s="1783">
        <v>444.96</v>
      </c>
      <c r="F20" s="1650"/>
      <c r="G20" s="1667"/>
      <c r="H20" s="1667"/>
      <c r="I20" s="1584"/>
      <c r="J20" s="1650"/>
      <c r="K20" s="1667"/>
      <c r="L20" s="1667"/>
      <c r="M20" s="1783">
        <v>102.24</v>
      </c>
      <c r="N20" s="779"/>
      <c r="O20" s="792"/>
      <c r="P20" s="792"/>
      <c r="Q20" s="1103"/>
    </row>
    <row r="21" spans="1:17" s="577" customFormat="1" ht="15">
      <c r="A21" s="580">
        <v>7</v>
      </c>
      <c r="B21" s="779"/>
      <c r="C21" s="1667"/>
      <c r="D21" s="1667"/>
      <c r="E21" s="1783">
        <v>482.40000000000003</v>
      </c>
      <c r="F21" s="1650"/>
      <c r="G21" s="1667"/>
      <c r="H21" s="1667"/>
      <c r="I21" s="1584"/>
      <c r="J21" s="1650"/>
      <c r="K21" s="1667"/>
      <c r="L21" s="1667"/>
      <c r="M21" s="1783">
        <v>112.32</v>
      </c>
      <c r="N21" s="779"/>
      <c r="O21" s="792"/>
      <c r="P21" s="792"/>
      <c r="Q21" s="1103"/>
    </row>
    <row r="22" spans="1:17" s="577" customFormat="1" ht="15">
      <c r="A22" s="580">
        <v>8</v>
      </c>
      <c r="B22" s="779"/>
      <c r="C22" s="1667"/>
      <c r="D22" s="1667"/>
      <c r="E22" s="1783">
        <v>559.43999999999994</v>
      </c>
      <c r="F22" s="1650"/>
      <c r="G22" s="1667"/>
      <c r="H22" s="1667"/>
      <c r="I22" s="1584"/>
      <c r="J22" s="1650"/>
      <c r="K22" s="1667"/>
      <c r="L22" s="1667"/>
      <c r="M22" s="1783">
        <v>172.8</v>
      </c>
      <c r="N22" s="779"/>
      <c r="O22" s="792"/>
      <c r="P22" s="792"/>
      <c r="Q22" s="1103"/>
    </row>
    <row r="23" spans="1:17" s="577" customFormat="1" ht="15">
      <c r="A23" s="580">
        <v>9</v>
      </c>
      <c r="B23" s="779"/>
      <c r="C23" s="1667"/>
      <c r="D23" s="1667"/>
      <c r="E23" s="1783">
        <v>574.55999999999995</v>
      </c>
      <c r="F23" s="1650"/>
      <c r="G23" s="1667"/>
      <c r="H23" s="1667"/>
      <c r="I23" s="1584"/>
      <c r="J23" s="1650"/>
      <c r="K23" s="1667"/>
      <c r="L23" s="1667"/>
      <c r="M23" s="1783">
        <v>180</v>
      </c>
      <c r="N23" s="779"/>
      <c r="O23" s="792"/>
      <c r="P23" s="792"/>
      <c r="Q23" s="1103"/>
    </row>
    <row r="24" spans="1:17" s="577" customFormat="1" ht="15">
      <c r="A24" s="580">
        <v>10</v>
      </c>
      <c r="B24" s="779"/>
      <c r="C24" s="1667"/>
      <c r="D24" s="1667"/>
      <c r="E24" s="1783">
        <v>590.4</v>
      </c>
      <c r="F24" s="1650"/>
      <c r="G24" s="1667"/>
      <c r="H24" s="1667"/>
      <c r="I24" s="1584"/>
      <c r="J24" s="1650"/>
      <c r="K24" s="1667"/>
      <c r="L24" s="1667"/>
      <c r="M24" s="1783">
        <v>161.28</v>
      </c>
      <c r="N24" s="779"/>
      <c r="O24" s="792"/>
      <c r="P24" s="792"/>
      <c r="Q24" s="1103"/>
    </row>
    <row r="25" spans="1:17" s="577" customFormat="1" ht="15">
      <c r="A25" s="580">
        <v>11</v>
      </c>
      <c r="B25" s="779"/>
      <c r="C25" s="1667"/>
      <c r="D25" s="1667"/>
      <c r="E25" s="1783">
        <v>592.55999999999995</v>
      </c>
      <c r="F25" s="1650"/>
      <c r="G25" s="1667"/>
      <c r="H25" s="1667"/>
      <c r="I25" s="1584"/>
      <c r="J25" s="1650"/>
      <c r="K25" s="1667"/>
      <c r="L25" s="1667"/>
      <c r="M25" s="1783">
        <v>174.24</v>
      </c>
      <c r="N25" s="779"/>
      <c r="O25" s="792"/>
      <c r="P25" s="792"/>
      <c r="Q25" s="1103"/>
    </row>
    <row r="26" spans="1:17" s="577" customFormat="1" ht="15">
      <c r="A26" s="580">
        <v>12</v>
      </c>
      <c r="B26" s="779"/>
      <c r="C26" s="1667"/>
      <c r="D26" s="1667"/>
      <c r="E26" s="1783">
        <v>532.79999999999995</v>
      </c>
      <c r="F26" s="1650"/>
      <c r="G26" s="1667"/>
      <c r="H26" s="1667"/>
      <c r="I26" s="1584"/>
      <c r="J26" s="1650"/>
      <c r="K26" s="1667"/>
      <c r="L26" s="1667"/>
      <c r="M26" s="1783">
        <v>131.04</v>
      </c>
      <c r="N26" s="779"/>
      <c r="O26" s="792"/>
      <c r="P26" s="792"/>
      <c r="Q26" s="1103"/>
    </row>
    <row r="27" spans="1:17" s="577" customFormat="1" ht="15">
      <c r="A27" s="580">
        <v>13</v>
      </c>
      <c r="B27" s="779"/>
      <c r="C27" s="1667"/>
      <c r="D27" s="1667"/>
      <c r="E27" s="1783">
        <v>584.6400000000001</v>
      </c>
      <c r="F27" s="1650"/>
      <c r="G27" s="1667"/>
      <c r="H27" s="1667"/>
      <c r="I27" s="1584"/>
      <c r="J27" s="1650"/>
      <c r="K27" s="1667"/>
      <c r="L27" s="1667"/>
      <c r="M27" s="1783">
        <v>182.88</v>
      </c>
      <c r="N27" s="779"/>
      <c r="O27" s="792"/>
      <c r="P27" s="792"/>
      <c r="Q27" s="1103"/>
    </row>
    <row r="28" spans="1:17" s="577" customFormat="1" ht="15">
      <c r="A28" s="580">
        <v>14</v>
      </c>
      <c r="B28" s="779"/>
      <c r="C28" s="1667"/>
      <c r="D28" s="1667"/>
      <c r="E28" s="1783">
        <v>590.40000000000009</v>
      </c>
      <c r="F28" s="1650"/>
      <c r="G28" s="1667"/>
      <c r="H28" s="1667"/>
      <c r="I28" s="1584"/>
      <c r="J28" s="1650"/>
      <c r="K28" s="1667"/>
      <c r="L28" s="1667"/>
      <c r="M28" s="1783">
        <v>185.76</v>
      </c>
      <c r="N28" s="779"/>
      <c r="O28" s="792"/>
      <c r="P28" s="792"/>
      <c r="Q28" s="1103"/>
    </row>
    <row r="29" spans="1:17" s="577" customFormat="1" ht="15">
      <c r="A29" s="580">
        <v>15</v>
      </c>
      <c r="B29" s="779"/>
      <c r="C29" s="1667"/>
      <c r="D29" s="1667"/>
      <c r="E29" s="1783">
        <v>593.28</v>
      </c>
      <c r="F29" s="1650"/>
      <c r="G29" s="1667"/>
      <c r="H29" s="1667"/>
      <c r="I29" s="1584"/>
      <c r="J29" s="1650"/>
      <c r="K29" s="1667"/>
      <c r="L29" s="1667"/>
      <c r="M29" s="1783">
        <v>179.28</v>
      </c>
      <c r="N29" s="779"/>
      <c r="O29" s="792"/>
      <c r="P29" s="792"/>
      <c r="Q29" s="1103"/>
    </row>
    <row r="30" spans="1:17" s="577" customFormat="1" ht="15">
      <c r="A30" s="580">
        <v>16</v>
      </c>
      <c r="B30" s="779"/>
      <c r="C30" s="1667"/>
      <c r="D30" s="1667"/>
      <c r="E30" s="1783">
        <v>617.04</v>
      </c>
      <c r="F30" s="1650"/>
      <c r="G30" s="1667"/>
      <c r="H30" s="1667"/>
      <c r="I30" s="1584"/>
      <c r="J30" s="1650"/>
      <c r="K30" s="1667"/>
      <c r="L30" s="1667"/>
      <c r="M30" s="1783">
        <v>187.2</v>
      </c>
      <c r="N30" s="779"/>
      <c r="O30" s="792"/>
      <c r="P30" s="792"/>
      <c r="Q30" s="1103"/>
    </row>
    <row r="31" spans="1:17" s="581" customFormat="1" ht="15">
      <c r="A31" s="580">
        <v>17</v>
      </c>
      <c r="B31" s="779"/>
      <c r="C31" s="1667"/>
      <c r="D31" s="1667"/>
      <c r="E31" s="1783">
        <v>588.24</v>
      </c>
      <c r="F31" s="1650"/>
      <c r="G31" s="1667"/>
      <c r="H31" s="1667"/>
      <c r="I31" s="1584"/>
      <c r="J31" s="1650"/>
      <c r="K31" s="1667"/>
      <c r="L31" s="1667"/>
      <c r="M31" s="1783">
        <v>162</v>
      </c>
      <c r="N31" s="779"/>
      <c r="O31" s="792"/>
      <c r="P31" s="792"/>
      <c r="Q31" s="1103"/>
    </row>
    <row r="32" spans="1:17" s="581" customFormat="1" ht="15">
      <c r="A32" s="580">
        <v>18</v>
      </c>
      <c r="B32" s="779"/>
      <c r="C32" s="1667"/>
      <c r="D32" s="1667"/>
      <c r="E32" s="1783">
        <v>582.48</v>
      </c>
      <c r="F32" s="1650"/>
      <c r="G32" s="1667"/>
      <c r="H32" s="1667"/>
      <c r="I32" s="1584"/>
      <c r="J32" s="1650"/>
      <c r="K32" s="1667"/>
      <c r="L32" s="1667"/>
      <c r="M32" s="1783">
        <v>167.76</v>
      </c>
      <c r="N32" s="779"/>
      <c r="O32" s="792"/>
      <c r="P32" s="792"/>
      <c r="Q32" s="1103"/>
    </row>
    <row r="33" spans="1:33" s="581" customFormat="1" ht="15">
      <c r="A33" s="580">
        <v>19</v>
      </c>
      <c r="B33" s="779"/>
      <c r="C33" s="1667"/>
      <c r="D33" s="1667"/>
      <c r="E33" s="1783">
        <v>529.91999999999996</v>
      </c>
      <c r="F33" s="1650"/>
      <c r="G33" s="1667"/>
      <c r="H33" s="1667"/>
      <c r="I33" s="1584"/>
      <c r="J33" s="1650"/>
      <c r="K33" s="1667"/>
      <c r="L33" s="1667"/>
      <c r="M33" s="1783">
        <v>156.24</v>
      </c>
      <c r="N33" s="779"/>
      <c r="O33" s="792"/>
      <c r="P33" s="792"/>
      <c r="Q33" s="1103"/>
    </row>
    <row r="34" spans="1:33" s="581" customFormat="1" ht="15">
      <c r="A34" s="580">
        <v>20</v>
      </c>
      <c r="B34" s="779"/>
      <c r="C34" s="1667"/>
      <c r="D34" s="1667"/>
      <c r="E34" s="1783">
        <v>487.44000000000005</v>
      </c>
      <c r="F34" s="1650"/>
      <c r="G34" s="1667"/>
      <c r="H34" s="1667"/>
      <c r="I34" s="1584"/>
      <c r="J34" s="1650"/>
      <c r="K34" s="1667"/>
      <c r="L34" s="1667"/>
      <c r="M34" s="1783">
        <v>133.92000000000002</v>
      </c>
      <c r="N34" s="779"/>
      <c r="O34" s="792"/>
      <c r="P34" s="792"/>
      <c r="Q34" s="1103"/>
    </row>
    <row r="35" spans="1:33" s="581" customFormat="1" ht="15">
      <c r="A35" s="580">
        <v>21</v>
      </c>
      <c r="B35" s="779"/>
      <c r="C35" s="1667"/>
      <c r="D35" s="1667"/>
      <c r="E35" s="1783">
        <v>465.84</v>
      </c>
      <c r="F35" s="1650"/>
      <c r="G35" s="1667"/>
      <c r="H35" s="1667"/>
      <c r="I35" s="1584"/>
      <c r="J35" s="1650"/>
      <c r="K35" s="1667"/>
      <c r="L35" s="1667"/>
      <c r="M35" s="1783">
        <v>120.24</v>
      </c>
      <c r="N35" s="779"/>
      <c r="O35" s="792"/>
      <c r="P35" s="792"/>
      <c r="Q35" s="1103"/>
    </row>
    <row r="36" spans="1:33" s="581" customFormat="1" ht="15">
      <c r="A36" s="580">
        <v>22</v>
      </c>
      <c r="B36" s="779"/>
      <c r="C36" s="1667"/>
      <c r="D36" s="1667"/>
      <c r="E36" s="1783">
        <v>439.91999999999996</v>
      </c>
      <c r="F36" s="1650"/>
      <c r="G36" s="1667"/>
      <c r="H36" s="1667"/>
      <c r="I36" s="1584"/>
      <c r="J36" s="1650"/>
      <c r="K36" s="1667"/>
      <c r="L36" s="1667"/>
      <c r="M36" s="1783">
        <v>119.52000000000001</v>
      </c>
      <c r="N36" s="779"/>
      <c r="O36" s="792"/>
      <c r="P36" s="792"/>
      <c r="Q36" s="1103"/>
    </row>
    <row r="37" spans="1:33" s="581" customFormat="1" ht="15">
      <c r="A37" s="580">
        <v>23</v>
      </c>
      <c r="B37" s="779"/>
      <c r="C37" s="1667"/>
      <c r="D37" s="1667"/>
      <c r="E37" s="1783">
        <v>408.96</v>
      </c>
      <c r="F37" s="1650"/>
      <c r="G37" s="1667"/>
      <c r="H37" s="1667"/>
      <c r="I37" s="1584"/>
      <c r="J37" s="1650"/>
      <c r="K37" s="1667"/>
      <c r="L37" s="1667"/>
      <c r="M37" s="1783">
        <v>123.12</v>
      </c>
      <c r="N37" s="779"/>
      <c r="O37" s="792"/>
      <c r="P37" s="792"/>
      <c r="Q37" s="1103"/>
    </row>
    <row r="38" spans="1:33" s="581" customFormat="1" ht="15">
      <c r="A38" s="580" t="s">
        <v>19</v>
      </c>
      <c r="B38" s="792"/>
      <c r="C38" s="1667"/>
      <c r="D38" s="1667"/>
      <c r="E38" s="1669">
        <f>SUM(E14:E37)</f>
        <v>11897.279999999999</v>
      </c>
      <c r="F38" s="1667"/>
      <c r="G38" s="1667"/>
      <c r="H38" s="1667"/>
      <c r="I38" s="1669">
        <f>SUM(I14:I37)</f>
        <v>0</v>
      </c>
      <c r="J38" s="1667"/>
      <c r="K38" s="1667"/>
      <c r="L38" s="1667"/>
      <c r="M38" s="1669">
        <f>SUM(M14:M37)</f>
        <v>3396.2399999999993</v>
      </c>
      <c r="N38" s="1670"/>
      <c r="O38" s="792"/>
      <c r="P38" s="792"/>
      <c r="Q38" s="1138">
        <f>SUM(Q14:Q37)</f>
        <v>0</v>
      </c>
    </row>
    <row r="39" spans="1:33" s="570" customFormat="1" ht="12.75" customHeight="1">
      <c r="A39" s="570" t="s">
        <v>20</v>
      </c>
      <c r="R39" s="945"/>
      <c r="S39" s="945"/>
      <c r="T39" s="945"/>
      <c r="U39" s="945"/>
      <c r="V39" s="945"/>
      <c r="W39" s="945"/>
      <c r="X39" s="945"/>
      <c r="Y39" s="945"/>
      <c r="Z39" s="945"/>
      <c r="AA39" s="945"/>
      <c r="AB39" s="945"/>
      <c r="AC39" s="945"/>
      <c r="AD39" s="945"/>
      <c r="AE39" s="945"/>
      <c r="AF39" s="945"/>
      <c r="AG39" s="945"/>
    </row>
    <row r="40" spans="1:33" s="570" customFormat="1" ht="12.75" customHeight="1">
      <c r="A40" s="570" t="s">
        <v>21</v>
      </c>
      <c r="R40" s="945"/>
      <c r="S40" s="945"/>
      <c r="T40" s="945"/>
      <c r="U40" s="945"/>
      <c r="V40" s="945"/>
      <c r="W40" s="945"/>
      <c r="X40" s="945"/>
      <c r="Y40" s="945"/>
      <c r="Z40" s="945"/>
      <c r="AA40" s="945"/>
      <c r="AB40" s="945"/>
      <c r="AC40" s="945"/>
      <c r="AD40" s="945"/>
      <c r="AE40" s="945"/>
      <c r="AF40" s="945"/>
      <c r="AG40" s="945"/>
    </row>
    <row r="41" spans="1:33">
      <c r="A41" s="570" t="s">
        <v>563</v>
      </c>
      <c r="K41" s="570"/>
      <c r="L41" s="570"/>
      <c r="M41" s="570"/>
      <c r="N41" s="570"/>
      <c r="O41" s="570"/>
      <c r="P41" s="570"/>
      <c r="Q41" s="570"/>
      <c r="R41" s="946"/>
      <c r="S41" s="946"/>
      <c r="T41" s="946"/>
      <c r="U41" s="946"/>
      <c r="V41" s="946"/>
      <c r="W41" s="946"/>
      <c r="X41" s="946"/>
      <c r="Y41" s="946"/>
      <c r="Z41" s="946"/>
      <c r="AA41" s="946"/>
      <c r="AB41" s="946"/>
      <c r="AC41" s="946"/>
      <c r="AD41" s="946"/>
      <c r="AE41" s="946"/>
      <c r="AF41" s="946"/>
      <c r="AG41" s="946"/>
    </row>
    <row r="42" spans="1:33">
      <c r="A42" s="570" t="s">
        <v>23</v>
      </c>
      <c r="R42" s="946"/>
      <c r="S42" s="946"/>
      <c r="T42" s="946"/>
      <c r="U42" s="946"/>
      <c r="V42" s="946"/>
      <c r="W42" s="946"/>
      <c r="X42" s="946"/>
      <c r="Y42" s="946"/>
      <c r="Z42" s="946"/>
      <c r="AA42" s="946"/>
      <c r="AB42" s="946"/>
      <c r="AC42" s="946"/>
      <c r="AD42" s="946"/>
      <c r="AE42" s="946"/>
      <c r="AF42" s="946"/>
      <c r="AG42" s="946"/>
    </row>
    <row r="43" spans="1:33">
      <c r="R43" s="946"/>
      <c r="S43" s="946"/>
      <c r="T43" s="946"/>
      <c r="U43" s="946"/>
      <c r="V43" s="946"/>
      <c r="W43" s="946"/>
      <c r="X43" s="946"/>
      <c r="Y43" s="946"/>
      <c r="Z43" s="946"/>
      <c r="AA43" s="946"/>
      <c r="AB43" s="946"/>
      <c r="AC43" s="946"/>
      <c r="AD43" s="946"/>
      <c r="AE43" s="946"/>
      <c r="AF43" s="946"/>
      <c r="AG43" s="946"/>
    </row>
  </sheetData>
  <mergeCells count="19">
    <mergeCell ref="B4:C4"/>
    <mergeCell ref="B1:F1"/>
    <mergeCell ref="B2:F2"/>
    <mergeCell ref="J9:Q9"/>
    <mergeCell ref="B5:C5"/>
    <mergeCell ref="N2:Q2"/>
    <mergeCell ref="N1:Q1"/>
    <mergeCell ref="A6:Q6"/>
    <mergeCell ref="A7:Q7"/>
    <mergeCell ref="A9:A12"/>
    <mergeCell ref="B9:I9"/>
    <mergeCell ref="J11:K11"/>
    <mergeCell ref="J10:M10"/>
    <mergeCell ref="N10:Q10"/>
    <mergeCell ref="N11:O11"/>
    <mergeCell ref="B10:E10"/>
    <mergeCell ref="F10:I10"/>
    <mergeCell ref="B11:C11"/>
    <mergeCell ref="F11:G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>
    <tabColor rgb="FFFFFF00"/>
  </sheetPr>
  <dimension ref="A1:AG43"/>
  <sheetViews>
    <sheetView zoomScale="85" zoomScaleNormal="85" workbookViewId="0">
      <selection activeCell="R30" sqref="R30"/>
    </sheetView>
  </sheetViews>
  <sheetFormatPr defaultRowHeight="12.75"/>
  <cols>
    <col min="1" max="1" width="5.42578125" style="595" customWidth="1"/>
    <col min="2" max="3" width="11.28515625" style="595" customWidth="1"/>
    <col min="4" max="4" width="11.28515625" style="595" hidden="1" customWidth="1"/>
    <col min="5" max="7" width="11.28515625" style="595" customWidth="1"/>
    <col min="8" max="8" width="11.28515625" style="595" hidden="1" customWidth="1"/>
    <col min="9" max="11" width="11.28515625" style="595" customWidth="1"/>
    <col min="12" max="12" width="11.28515625" style="595" hidden="1" customWidth="1"/>
    <col min="13" max="15" width="11.28515625" style="595" customWidth="1"/>
    <col min="16" max="16" width="11.28515625" style="595" hidden="1" customWidth="1"/>
    <col min="17" max="17" width="11.28515625" style="595" customWidth="1"/>
    <col min="18" max="16384" width="9.140625" style="595"/>
  </cols>
  <sheetData>
    <row r="1" spans="1:33" s="583" customFormat="1" ht="18.75" customHeight="1">
      <c r="B1" s="2954" t="s">
        <v>405</v>
      </c>
      <c r="C1" s="2087"/>
      <c r="D1" s="2087"/>
      <c r="E1" s="2087"/>
      <c r="F1" s="2087"/>
      <c r="J1" s="799" t="s">
        <v>171</v>
      </c>
      <c r="M1" s="868" t="s">
        <v>636</v>
      </c>
      <c r="N1" s="868"/>
      <c r="O1" s="868"/>
      <c r="P1" s="868"/>
      <c r="Q1" s="868"/>
      <c r="R1" s="868"/>
      <c r="S1" s="943"/>
      <c r="T1" s="943"/>
      <c r="U1" s="943"/>
      <c r="V1" s="943"/>
      <c r="W1" s="943"/>
      <c r="X1" s="943"/>
      <c r="Y1" s="943"/>
      <c r="Z1" s="943"/>
      <c r="AA1" s="943"/>
      <c r="AB1" s="943"/>
      <c r="AC1" s="943"/>
      <c r="AD1" s="943"/>
      <c r="AE1" s="943"/>
      <c r="AF1" s="943"/>
      <c r="AG1" s="943"/>
    </row>
    <row r="2" spans="1:33" s="583" customFormat="1" ht="10.5" customHeight="1">
      <c r="B2" s="2955" t="s">
        <v>1</v>
      </c>
      <c r="C2" s="2094"/>
      <c r="D2" s="2094"/>
      <c r="E2" s="2094"/>
      <c r="F2" s="2094"/>
      <c r="M2" s="2955" t="s">
        <v>2</v>
      </c>
      <c r="N2" s="2094"/>
      <c r="O2" s="2094"/>
      <c r="P2" s="2094"/>
      <c r="Q2" s="2094"/>
      <c r="R2" s="943"/>
      <c r="S2" s="943"/>
      <c r="T2" s="943"/>
      <c r="U2" s="943"/>
      <c r="V2" s="943"/>
      <c r="W2" s="943"/>
      <c r="X2" s="943"/>
      <c r="Y2" s="943"/>
      <c r="Z2" s="943"/>
      <c r="AA2" s="943"/>
      <c r="AB2" s="943"/>
      <c r="AC2" s="943"/>
      <c r="AD2" s="943"/>
      <c r="AE2" s="943"/>
      <c r="AF2" s="943"/>
      <c r="AG2" s="943"/>
    </row>
    <row r="3" spans="1:33" s="583" customFormat="1" ht="13.5" customHeight="1">
      <c r="B3" s="585" t="s">
        <v>130</v>
      </c>
      <c r="N3" s="583" t="s">
        <v>3</v>
      </c>
      <c r="R3" s="943"/>
      <c r="S3" s="943"/>
      <c r="T3" s="943"/>
      <c r="U3" s="943"/>
      <c r="V3" s="943"/>
      <c r="W3" s="943"/>
      <c r="X3" s="943"/>
      <c r="Y3" s="943"/>
      <c r="Z3" s="943"/>
      <c r="AA3" s="943"/>
      <c r="AB3" s="943"/>
      <c r="AC3" s="943"/>
      <c r="AD3" s="943"/>
      <c r="AE3" s="943"/>
      <c r="AF3" s="943"/>
      <c r="AG3" s="943"/>
    </row>
    <row r="4" spans="1:33" s="583" customFormat="1" ht="15" customHeight="1">
      <c r="B4" s="2958" t="s">
        <v>4</v>
      </c>
      <c r="C4" s="2087"/>
      <c r="D4" s="586"/>
      <c r="E4" s="943"/>
      <c r="F4" s="943"/>
      <c r="G4" s="943"/>
      <c r="H4" s="943"/>
      <c r="I4" s="869" t="s">
        <v>5</v>
      </c>
      <c r="J4" s="919"/>
      <c r="K4" s="919"/>
      <c r="L4" s="584"/>
      <c r="O4" s="585" t="s">
        <v>40</v>
      </c>
      <c r="R4" s="943"/>
      <c r="S4" s="943"/>
      <c r="T4" s="943"/>
      <c r="U4" s="943"/>
      <c r="V4" s="943"/>
      <c r="W4" s="943"/>
      <c r="X4" s="943"/>
      <c r="Y4" s="943"/>
      <c r="Z4" s="943"/>
      <c r="AA4" s="943"/>
      <c r="AB4" s="943"/>
      <c r="AC4" s="943"/>
      <c r="AD4" s="943"/>
      <c r="AE4" s="943"/>
      <c r="AF4" s="943"/>
      <c r="AG4" s="943"/>
    </row>
    <row r="5" spans="1:33" s="583" customFormat="1" ht="9.75" customHeight="1">
      <c r="B5" s="2957" t="s">
        <v>7</v>
      </c>
      <c r="C5" s="2085"/>
      <c r="D5" s="584"/>
      <c r="E5" s="584"/>
      <c r="R5" s="943"/>
      <c r="S5" s="943"/>
      <c r="T5" s="943"/>
      <c r="U5" s="943"/>
      <c r="V5" s="943"/>
      <c r="W5" s="943"/>
      <c r="X5" s="943"/>
      <c r="Y5" s="943"/>
      <c r="Z5" s="943"/>
      <c r="AA5" s="943"/>
      <c r="AB5" s="943"/>
      <c r="AC5" s="943"/>
      <c r="AD5" s="943"/>
      <c r="AE5" s="943"/>
      <c r="AF5" s="943"/>
      <c r="AG5" s="943"/>
    </row>
    <row r="6" spans="1:33" s="583" customFormat="1" ht="12" customHeight="1">
      <c r="A6" s="2956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43"/>
      <c r="S6" s="943"/>
      <c r="T6" s="943"/>
      <c r="U6" s="943"/>
      <c r="V6" s="943"/>
      <c r="W6" s="943"/>
      <c r="X6" s="943"/>
      <c r="Y6" s="943"/>
      <c r="Z6" s="943"/>
      <c r="AA6" s="943"/>
      <c r="AB6" s="943"/>
      <c r="AC6" s="943"/>
      <c r="AD6" s="943"/>
      <c r="AE6" s="943"/>
      <c r="AF6" s="943"/>
      <c r="AG6" s="943"/>
    </row>
    <row r="7" spans="1:33" s="583" customFormat="1" ht="15.75">
      <c r="A7" s="2953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43"/>
      <c r="S7" s="943"/>
      <c r="T7" s="943"/>
      <c r="U7" s="943"/>
      <c r="V7" s="943"/>
      <c r="W7" s="943"/>
      <c r="X7" s="943"/>
      <c r="Y7" s="943"/>
      <c r="Z7" s="943"/>
      <c r="AA7" s="943"/>
      <c r="AB7" s="943"/>
      <c r="AC7" s="943"/>
      <c r="AD7" s="943"/>
      <c r="AE7" s="943"/>
      <c r="AF7" s="943"/>
      <c r="AG7" s="943"/>
    </row>
    <row r="8" spans="1:33" s="583" customFormat="1" ht="9" customHeight="1">
      <c r="A8" s="1269" t="s">
        <v>357</v>
      </c>
      <c r="B8" s="1255" t="s">
        <v>358</v>
      </c>
      <c r="R8" s="943"/>
      <c r="S8" s="943"/>
      <c r="T8" s="943"/>
      <c r="U8" s="943"/>
      <c r="V8" s="943"/>
      <c r="W8" s="943"/>
      <c r="X8" s="943"/>
      <c r="Y8" s="943"/>
      <c r="Z8" s="943"/>
      <c r="AA8" s="943"/>
      <c r="AB8" s="943"/>
      <c r="AC8" s="943"/>
      <c r="AD8" s="943"/>
      <c r="AE8" s="943"/>
      <c r="AF8" s="943"/>
      <c r="AG8" s="943"/>
    </row>
    <row r="9" spans="1:33" s="583" customFormat="1">
      <c r="A9" s="2951" t="s">
        <v>9</v>
      </c>
      <c r="B9" s="2952" t="s">
        <v>10</v>
      </c>
      <c r="C9" s="2430"/>
      <c r="D9" s="2430"/>
      <c r="E9" s="2430"/>
      <c r="F9" s="2430"/>
      <c r="G9" s="2430"/>
      <c r="H9" s="2430"/>
      <c r="I9" s="2431"/>
      <c r="J9" s="2952" t="s">
        <v>11</v>
      </c>
      <c r="K9" s="2430"/>
      <c r="L9" s="2430"/>
      <c r="M9" s="2430"/>
      <c r="N9" s="2430"/>
      <c r="O9" s="2430"/>
      <c r="P9" s="2430"/>
      <c r="Q9" s="2431"/>
      <c r="R9" s="943"/>
      <c r="S9" s="943"/>
      <c r="T9" s="943"/>
      <c r="U9" s="943"/>
      <c r="V9" s="943"/>
      <c r="W9" s="943"/>
      <c r="X9" s="943"/>
      <c r="Y9" s="943"/>
      <c r="Z9" s="943"/>
      <c r="AA9" s="943"/>
      <c r="AB9" s="943"/>
      <c r="AC9" s="943"/>
      <c r="AD9" s="943"/>
      <c r="AE9" s="943"/>
      <c r="AF9" s="943"/>
      <c r="AG9" s="943"/>
    </row>
    <row r="10" spans="1:33" s="583" customFormat="1">
      <c r="A10" s="2427"/>
      <c r="B10" s="2950" t="s">
        <v>573</v>
      </c>
      <c r="C10" s="2101"/>
      <c r="D10" s="2101"/>
      <c r="E10" s="2102"/>
      <c r="F10" s="2949" t="s">
        <v>250</v>
      </c>
      <c r="G10" s="2101"/>
      <c r="H10" s="2101"/>
      <c r="I10" s="2102"/>
      <c r="J10" s="2950" t="s">
        <v>573</v>
      </c>
      <c r="K10" s="2101"/>
      <c r="L10" s="2101"/>
      <c r="M10" s="2102"/>
      <c r="N10" s="2949" t="s">
        <v>250</v>
      </c>
      <c r="O10" s="2101"/>
      <c r="P10" s="2101"/>
      <c r="Q10" s="2102"/>
      <c r="R10" s="943"/>
      <c r="S10" s="943"/>
      <c r="T10" s="943"/>
      <c r="U10" s="943"/>
      <c r="V10" s="943"/>
      <c r="W10" s="943"/>
      <c r="X10" s="943"/>
      <c r="Y10" s="943"/>
      <c r="Z10" s="943"/>
      <c r="AA10" s="943"/>
      <c r="AB10" s="943"/>
      <c r="AC10" s="943"/>
      <c r="AD10" s="943"/>
      <c r="AE10" s="943"/>
      <c r="AF10" s="943"/>
      <c r="AG10" s="943"/>
    </row>
    <row r="11" spans="1:33" s="583" customFormat="1">
      <c r="A11" s="2427"/>
      <c r="B11" s="2949" t="s">
        <v>14</v>
      </c>
      <c r="C11" s="2101"/>
      <c r="E11" s="614">
        <v>2400</v>
      </c>
      <c r="F11" s="2949" t="s">
        <v>14</v>
      </c>
      <c r="G11" s="2101"/>
      <c r="H11" s="587"/>
      <c r="I11" s="588">
        <v>7200</v>
      </c>
      <c r="J11" s="2949" t="s">
        <v>14</v>
      </c>
      <c r="K11" s="2101"/>
      <c r="L11" s="587"/>
      <c r="M11" s="588">
        <f>E11</f>
        <v>2400</v>
      </c>
      <c r="N11" s="2949" t="s">
        <v>14</v>
      </c>
      <c r="O11" s="2101"/>
      <c r="P11" s="587"/>
      <c r="Q11" s="588">
        <f>I11</f>
        <v>7200</v>
      </c>
      <c r="R11" s="943"/>
      <c r="S11" s="943"/>
      <c r="T11" s="943"/>
      <c r="U11" s="943"/>
      <c r="V11" s="943"/>
      <c r="W11" s="943"/>
      <c r="X11" s="943"/>
      <c r="Y11" s="943"/>
      <c r="Z11" s="943"/>
      <c r="AA11" s="943"/>
      <c r="AB11" s="943"/>
      <c r="AC11" s="943"/>
      <c r="AD11" s="943"/>
      <c r="AE11" s="943"/>
      <c r="AF11" s="943"/>
      <c r="AG11" s="943"/>
    </row>
    <row r="12" spans="1:33" s="590" customFormat="1" ht="35.25" customHeight="1">
      <c r="A12" s="2428"/>
      <c r="B12" s="589" t="s">
        <v>16</v>
      </c>
      <c r="C12" s="589" t="s">
        <v>17</v>
      </c>
      <c r="D12" s="589"/>
      <c r="E12" s="589" t="s">
        <v>18</v>
      </c>
      <c r="F12" s="589" t="s">
        <v>16</v>
      </c>
      <c r="G12" s="589" t="s">
        <v>17</v>
      </c>
      <c r="H12" s="589"/>
      <c r="I12" s="589" t="s">
        <v>18</v>
      </c>
      <c r="J12" s="589" t="s">
        <v>16</v>
      </c>
      <c r="K12" s="589" t="s">
        <v>17</v>
      </c>
      <c r="L12" s="589"/>
      <c r="M12" s="589" t="s">
        <v>18</v>
      </c>
      <c r="N12" s="589" t="s">
        <v>16</v>
      </c>
      <c r="O12" s="589" t="s">
        <v>17</v>
      </c>
      <c r="P12" s="589"/>
      <c r="Q12" s="589" t="s">
        <v>18</v>
      </c>
    </row>
    <row r="13" spans="1:33" s="592" customFormat="1" ht="11.25">
      <c r="A13" s="591">
        <v>1</v>
      </c>
      <c r="B13" s="591">
        <v>2</v>
      </c>
      <c r="C13" s="591">
        <v>3</v>
      </c>
      <c r="D13" s="591"/>
      <c r="E13" s="591">
        <v>4</v>
      </c>
      <c r="F13" s="591">
        <v>5</v>
      </c>
      <c r="G13" s="591">
        <v>6</v>
      </c>
      <c r="H13" s="591"/>
      <c r="I13" s="591">
        <v>7</v>
      </c>
      <c r="J13" s="591">
        <v>8</v>
      </c>
      <c r="K13" s="591">
        <v>9</v>
      </c>
      <c r="L13" s="591"/>
      <c r="M13" s="591">
        <v>10</v>
      </c>
      <c r="N13" s="591">
        <v>11</v>
      </c>
      <c r="O13" s="591">
        <v>12</v>
      </c>
      <c r="P13" s="591"/>
      <c r="Q13" s="591">
        <v>13</v>
      </c>
    </row>
    <row r="14" spans="1:33" s="590" customFormat="1" ht="15">
      <c r="A14" s="593">
        <v>0</v>
      </c>
      <c r="B14" s="779"/>
      <c r="C14" s="1671"/>
      <c r="D14" s="1671"/>
      <c r="E14" s="1783">
        <v>90.72</v>
      </c>
      <c r="F14" s="1650"/>
      <c r="G14" s="1671"/>
      <c r="H14" s="1671"/>
      <c r="I14" s="1783">
        <v>591.12</v>
      </c>
      <c r="J14" s="1650"/>
      <c r="K14" s="1671"/>
      <c r="L14" s="1671"/>
      <c r="M14" s="1783">
        <v>24.48</v>
      </c>
      <c r="N14" s="1650"/>
      <c r="O14" s="1671"/>
      <c r="P14" s="1671"/>
      <c r="Q14" s="1783">
        <v>246.24</v>
      </c>
    </row>
    <row r="15" spans="1:33" s="1342" customFormat="1" ht="15">
      <c r="A15" s="1341">
        <v>1</v>
      </c>
      <c r="B15" s="779"/>
      <c r="C15" s="1671"/>
      <c r="D15" s="1671"/>
      <c r="E15" s="1783">
        <v>84.47999999999999</v>
      </c>
      <c r="F15" s="1650"/>
      <c r="G15" s="1671"/>
      <c r="H15" s="1671"/>
      <c r="I15" s="1783">
        <v>533.52</v>
      </c>
      <c r="J15" s="1650"/>
      <c r="K15" s="1671"/>
      <c r="L15" s="1671"/>
      <c r="M15" s="1783">
        <v>22.799999999999997</v>
      </c>
      <c r="N15" s="1650"/>
      <c r="O15" s="1671"/>
      <c r="P15" s="1671"/>
      <c r="Q15" s="1783">
        <v>240.48000000000002</v>
      </c>
    </row>
    <row r="16" spans="1:33" s="590" customFormat="1" ht="15">
      <c r="A16" s="593">
        <v>2</v>
      </c>
      <c r="B16" s="779"/>
      <c r="C16" s="1671"/>
      <c r="D16" s="1671"/>
      <c r="E16" s="1783">
        <v>83.52</v>
      </c>
      <c r="F16" s="1650"/>
      <c r="G16" s="1671"/>
      <c r="H16" s="1671"/>
      <c r="I16" s="1783">
        <v>517.68000000000006</v>
      </c>
      <c r="J16" s="1650"/>
      <c r="K16" s="1671"/>
      <c r="L16" s="1671"/>
      <c r="M16" s="1783">
        <v>20.159999999999997</v>
      </c>
      <c r="N16" s="1650"/>
      <c r="O16" s="1671"/>
      <c r="P16" s="1671"/>
      <c r="Q16" s="1783">
        <v>232.56</v>
      </c>
    </row>
    <row r="17" spans="1:17" s="590" customFormat="1" ht="15">
      <c r="A17" s="593">
        <v>3</v>
      </c>
      <c r="B17" s="779"/>
      <c r="C17" s="1671"/>
      <c r="D17" s="1671"/>
      <c r="E17" s="1783">
        <v>84.72</v>
      </c>
      <c r="F17" s="1650"/>
      <c r="G17" s="1671"/>
      <c r="H17" s="1671"/>
      <c r="I17" s="1783">
        <v>516.96</v>
      </c>
      <c r="J17" s="1650"/>
      <c r="K17" s="1671"/>
      <c r="L17" s="1671"/>
      <c r="M17" s="1783">
        <v>20.399999999999999</v>
      </c>
      <c r="N17" s="1650"/>
      <c r="O17" s="1671"/>
      <c r="P17" s="1671"/>
      <c r="Q17" s="1783">
        <v>227.52</v>
      </c>
    </row>
    <row r="18" spans="1:17" s="590" customFormat="1" ht="15">
      <c r="A18" s="593">
        <v>4</v>
      </c>
      <c r="B18" s="779"/>
      <c r="C18" s="1671"/>
      <c r="D18" s="1671"/>
      <c r="E18" s="1783">
        <v>81.84</v>
      </c>
      <c r="F18" s="1650"/>
      <c r="G18" s="1671"/>
      <c r="H18" s="1671"/>
      <c r="I18" s="1783">
        <v>535.68000000000006</v>
      </c>
      <c r="J18" s="1650"/>
      <c r="K18" s="1671"/>
      <c r="L18" s="1671"/>
      <c r="M18" s="1783">
        <v>17.759999999999998</v>
      </c>
      <c r="N18" s="1650"/>
      <c r="O18" s="1671"/>
      <c r="P18" s="1671"/>
      <c r="Q18" s="1783">
        <v>213.12</v>
      </c>
    </row>
    <row r="19" spans="1:17" s="590" customFormat="1" ht="15">
      <c r="A19" s="593">
        <v>5</v>
      </c>
      <c r="B19" s="779"/>
      <c r="C19" s="1671"/>
      <c r="D19" s="1671"/>
      <c r="E19" s="1783">
        <v>85.44</v>
      </c>
      <c r="F19" s="1650"/>
      <c r="G19" s="1671"/>
      <c r="H19" s="1671"/>
      <c r="I19" s="1783">
        <v>576</v>
      </c>
      <c r="J19" s="1650"/>
      <c r="K19" s="1671"/>
      <c r="L19" s="1671"/>
      <c r="M19" s="1783">
        <v>18.96</v>
      </c>
      <c r="N19" s="1650"/>
      <c r="O19" s="1671"/>
      <c r="P19" s="1671"/>
      <c r="Q19" s="1783">
        <v>213.83999999999997</v>
      </c>
    </row>
    <row r="20" spans="1:17" s="590" customFormat="1" ht="15">
      <c r="A20" s="593">
        <v>6</v>
      </c>
      <c r="B20" s="779"/>
      <c r="C20" s="1671"/>
      <c r="D20" s="1671"/>
      <c r="E20" s="1783">
        <v>102.24</v>
      </c>
      <c r="F20" s="1650"/>
      <c r="G20" s="1671"/>
      <c r="H20" s="1671"/>
      <c r="I20" s="1783">
        <v>740.16000000000008</v>
      </c>
      <c r="J20" s="1650"/>
      <c r="K20" s="1671"/>
      <c r="L20" s="1671"/>
      <c r="M20" s="1783">
        <v>19.919999999999998</v>
      </c>
      <c r="N20" s="1650"/>
      <c r="O20" s="1671"/>
      <c r="P20" s="1671"/>
      <c r="Q20" s="1783">
        <v>228.95999999999998</v>
      </c>
    </row>
    <row r="21" spans="1:17" s="590" customFormat="1" ht="15">
      <c r="A21" s="593">
        <v>7</v>
      </c>
      <c r="B21" s="779"/>
      <c r="C21" s="1671"/>
      <c r="D21" s="1671"/>
      <c r="E21" s="1783">
        <v>110.4</v>
      </c>
      <c r="F21" s="1650"/>
      <c r="G21" s="1671"/>
      <c r="H21" s="1671"/>
      <c r="I21" s="1783">
        <v>834.48</v>
      </c>
      <c r="J21" s="1650"/>
      <c r="K21" s="1671"/>
      <c r="L21" s="1671"/>
      <c r="M21" s="1783">
        <v>23.759999999999998</v>
      </c>
      <c r="N21" s="1650"/>
      <c r="O21" s="1671"/>
      <c r="P21" s="1671"/>
      <c r="Q21" s="1783">
        <v>253.44</v>
      </c>
    </row>
    <row r="22" spans="1:17" s="590" customFormat="1" ht="15">
      <c r="A22" s="593">
        <v>8</v>
      </c>
      <c r="B22" s="779"/>
      <c r="C22" s="1671"/>
      <c r="D22" s="1671"/>
      <c r="E22" s="1783">
        <v>121.92</v>
      </c>
      <c r="F22" s="1650"/>
      <c r="G22" s="1671"/>
      <c r="H22" s="1671"/>
      <c r="I22" s="1783">
        <v>1017.3599999999999</v>
      </c>
      <c r="J22" s="1650"/>
      <c r="K22" s="1671"/>
      <c r="L22" s="1671"/>
      <c r="M22" s="1783">
        <v>34.32</v>
      </c>
      <c r="N22" s="1650"/>
      <c r="O22" s="1671"/>
      <c r="P22" s="1671"/>
      <c r="Q22" s="1783">
        <v>377.28000000000003</v>
      </c>
    </row>
    <row r="23" spans="1:17" s="590" customFormat="1" ht="15">
      <c r="A23" s="593">
        <v>9</v>
      </c>
      <c r="B23" s="779"/>
      <c r="C23" s="1671"/>
      <c r="D23" s="1671"/>
      <c r="E23" s="1783">
        <v>135.35999999999999</v>
      </c>
      <c r="F23" s="1650"/>
      <c r="G23" s="1671"/>
      <c r="H23" s="1671"/>
      <c r="I23" s="1783">
        <v>1117.44</v>
      </c>
      <c r="J23" s="1650"/>
      <c r="K23" s="1671"/>
      <c r="L23" s="1671"/>
      <c r="M23" s="1783">
        <v>41.28</v>
      </c>
      <c r="N23" s="1650"/>
      <c r="O23" s="1671"/>
      <c r="P23" s="1671"/>
      <c r="Q23" s="1783">
        <v>437.03999999999996</v>
      </c>
    </row>
    <row r="24" spans="1:17" s="590" customFormat="1" ht="15">
      <c r="A24" s="593">
        <v>10</v>
      </c>
      <c r="B24" s="779"/>
      <c r="C24" s="1671"/>
      <c r="D24" s="1671"/>
      <c r="E24" s="1783">
        <v>140.64000000000001</v>
      </c>
      <c r="F24" s="1650"/>
      <c r="G24" s="1671"/>
      <c r="H24" s="1671"/>
      <c r="I24" s="1783">
        <v>1117.44</v>
      </c>
      <c r="J24" s="1650"/>
      <c r="K24" s="1671"/>
      <c r="L24" s="1671"/>
      <c r="M24" s="1783">
        <v>43.92</v>
      </c>
      <c r="N24" s="1650"/>
      <c r="O24" s="1671"/>
      <c r="P24" s="1671"/>
      <c r="Q24" s="1783">
        <v>421.92</v>
      </c>
    </row>
    <row r="25" spans="1:17" s="590" customFormat="1" ht="15">
      <c r="A25" s="593">
        <v>11</v>
      </c>
      <c r="B25" s="779"/>
      <c r="C25" s="1671"/>
      <c r="D25" s="1671"/>
      <c r="E25" s="1783">
        <v>139.20000000000002</v>
      </c>
      <c r="F25" s="1650"/>
      <c r="G25" s="1671"/>
      <c r="H25" s="1671"/>
      <c r="I25" s="1783">
        <v>1074.24</v>
      </c>
      <c r="J25" s="1650"/>
      <c r="K25" s="1671"/>
      <c r="L25" s="1671"/>
      <c r="M25" s="1783">
        <v>42.239999999999995</v>
      </c>
      <c r="N25" s="1650"/>
      <c r="O25" s="1671"/>
      <c r="P25" s="1671"/>
      <c r="Q25" s="1783">
        <v>466.56000000000006</v>
      </c>
    </row>
    <row r="26" spans="1:17" s="590" customFormat="1" ht="15">
      <c r="A26" s="593">
        <v>12</v>
      </c>
      <c r="B26" s="779"/>
      <c r="C26" s="1671"/>
      <c r="D26" s="1671"/>
      <c r="E26" s="1783">
        <v>139.68</v>
      </c>
      <c r="F26" s="1650"/>
      <c r="G26" s="1671"/>
      <c r="H26" s="1671"/>
      <c r="I26" s="1783">
        <v>973.43999999999994</v>
      </c>
      <c r="J26" s="1650"/>
      <c r="K26" s="1671"/>
      <c r="L26" s="1671"/>
      <c r="M26" s="1783">
        <v>43.44</v>
      </c>
      <c r="N26" s="1650"/>
      <c r="O26" s="1671"/>
      <c r="P26" s="1671"/>
      <c r="Q26" s="1783">
        <v>393.84000000000003</v>
      </c>
    </row>
    <row r="27" spans="1:17" s="590" customFormat="1" ht="15">
      <c r="A27" s="593">
        <v>13</v>
      </c>
      <c r="B27" s="779"/>
      <c r="C27" s="1671"/>
      <c r="D27" s="1671"/>
      <c r="E27" s="1783">
        <v>143.76</v>
      </c>
      <c r="F27" s="1650"/>
      <c r="G27" s="1671"/>
      <c r="H27" s="1671"/>
      <c r="I27" s="1783">
        <v>1079.2800000000002</v>
      </c>
      <c r="J27" s="1650"/>
      <c r="K27" s="1671"/>
      <c r="L27" s="1671"/>
      <c r="M27" s="1783">
        <v>42.959999999999994</v>
      </c>
      <c r="N27" s="1650"/>
      <c r="O27" s="1671"/>
      <c r="P27" s="1671"/>
      <c r="Q27" s="1783">
        <v>468.71999999999991</v>
      </c>
    </row>
    <row r="28" spans="1:17" s="590" customFormat="1" ht="15">
      <c r="A28" s="593">
        <v>14</v>
      </c>
      <c r="B28" s="779"/>
      <c r="C28" s="1671"/>
      <c r="D28" s="1671"/>
      <c r="E28" s="1783">
        <v>149.04</v>
      </c>
      <c r="F28" s="1650"/>
      <c r="G28" s="1671"/>
      <c r="H28" s="1671"/>
      <c r="I28" s="1783">
        <v>1072.08</v>
      </c>
      <c r="J28" s="1650"/>
      <c r="K28" s="1671"/>
      <c r="L28" s="1671"/>
      <c r="M28" s="1783">
        <v>41.519999999999996</v>
      </c>
      <c r="N28" s="1650"/>
      <c r="O28" s="1671"/>
      <c r="P28" s="1671"/>
      <c r="Q28" s="1783">
        <v>419.76</v>
      </c>
    </row>
    <row r="29" spans="1:17" s="590" customFormat="1" ht="15">
      <c r="A29" s="593">
        <v>15</v>
      </c>
      <c r="B29" s="779"/>
      <c r="C29" s="1671"/>
      <c r="D29" s="1671"/>
      <c r="E29" s="1783">
        <v>146.16</v>
      </c>
      <c r="F29" s="1650"/>
      <c r="G29" s="1671"/>
      <c r="H29" s="1671"/>
      <c r="I29" s="1783">
        <v>1082.1599999999999</v>
      </c>
      <c r="J29" s="1650"/>
      <c r="K29" s="1671"/>
      <c r="L29" s="1671"/>
      <c r="M29" s="1783">
        <v>38.399999999999991</v>
      </c>
      <c r="N29" s="1650"/>
      <c r="O29" s="1671"/>
      <c r="P29" s="1671"/>
      <c r="Q29" s="1783">
        <v>462.24</v>
      </c>
    </row>
    <row r="30" spans="1:17" s="590" customFormat="1" ht="15">
      <c r="A30" s="593">
        <v>16</v>
      </c>
      <c r="B30" s="779"/>
      <c r="C30" s="1671"/>
      <c r="D30" s="1671"/>
      <c r="E30" s="1783">
        <v>150.71999999999997</v>
      </c>
      <c r="F30" s="1650"/>
      <c r="G30" s="1671"/>
      <c r="H30" s="1671"/>
      <c r="I30" s="1783">
        <v>995.04</v>
      </c>
      <c r="J30" s="1650"/>
      <c r="K30" s="1671"/>
      <c r="L30" s="1671"/>
      <c r="M30" s="1783">
        <v>35.519999999999996</v>
      </c>
      <c r="N30" s="1650"/>
      <c r="O30" s="1671"/>
      <c r="P30" s="1671"/>
      <c r="Q30" s="1783">
        <v>315.36</v>
      </c>
    </row>
    <row r="31" spans="1:17" s="594" customFormat="1" ht="15">
      <c r="A31" s="593">
        <v>17</v>
      </c>
      <c r="B31" s="779"/>
      <c r="C31" s="1671"/>
      <c r="D31" s="1671"/>
      <c r="E31" s="1783">
        <v>150.24</v>
      </c>
      <c r="F31" s="1650"/>
      <c r="G31" s="1671"/>
      <c r="H31" s="1671"/>
      <c r="I31" s="1783">
        <v>935.28</v>
      </c>
      <c r="J31" s="1650"/>
      <c r="K31" s="1671"/>
      <c r="L31" s="1671"/>
      <c r="M31" s="1783">
        <v>33.119999999999997</v>
      </c>
      <c r="N31" s="1650"/>
      <c r="O31" s="1671"/>
      <c r="P31" s="1671"/>
      <c r="Q31" s="1783">
        <v>280.79999999999995</v>
      </c>
    </row>
    <row r="32" spans="1:17" s="594" customFormat="1" ht="15">
      <c r="A32" s="593">
        <v>18</v>
      </c>
      <c r="B32" s="779"/>
      <c r="C32" s="1671"/>
      <c r="D32" s="1671"/>
      <c r="E32" s="1783">
        <v>149.04000000000002</v>
      </c>
      <c r="F32" s="1650"/>
      <c r="G32" s="1671"/>
      <c r="H32" s="1671"/>
      <c r="I32" s="1783">
        <v>907.91999999999985</v>
      </c>
      <c r="J32" s="1650"/>
      <c r="K32" s="1671"/>
      <c r="L32" s="1671"/>
      <c r="M32" s="1783">
        <v>28.799999999999997</v>
      </c>
      <c r="N32" s="1650"/>
      <c r="O32" s="1671"/>
      <c r="P32" s="1671"/>
      <c r="Q32" s="1783">
        <v>256.32</v>
      </c>
    </row>
    <row r="33" spans="1:33" s="594" customFormat="1" ht="15">
      <c r="A33" s="593">
        <v>19</v>
      </c>
      <c r="B33" s="779"/>
      <c r="C33" s="1671"/>
      <c r="D33" s="1671"/>
      <c r="E33" s="1783">
        <v>146.4</v>
      </c>
      <c r="F33" s="1650"/>
      <c r="G33" s="1671"/>
      <c r="H33" s="1671"/>
      <c r="I33" s="1783">
        <v>876.24</v>
      </c>
      <c r="J33" s="1650"/>
      <c r="K33" s="1671"/>
      <c r="L33" s="1671"/>
      <c r="M33" s="1783">
        <v>30.24</v>
      </c>
      <c r="N33" s="1650"/>
      <c r="O33" s="1671"/>
      <c r="P33" s="1671"/>
      <c r="Q33" s="1783">
        <v>269.27999999999997</v>
      </c>
    </row>
    <row r="34" spans="1:33" s="594" customFormat="1" ht="15">
      <c r="A34" s="593">
        <v>20</v>
      </c>
      <c r="B34" s="779"/>
      <c r="C34" s="1671"/>
      <c r="D34" s="1671"/>
      <c r="E34" s="1783">
        <v>145.67999999999998</v>
      </c>
      <c r="F34" s="1650"/>
      <c r="G34" s="1671"/>
      <c r="H34" s="1671"/>
      <c r="I34" s="1783">
        <v>853.2</v>
      </c>
      <c r="J34" s="1650"/>
      <c r="K34" s="1671"/>
      <c r="L34" s="1671"/>
      <c r="M34" s="1783">
        <v>30</v>
      </c>
      <c r="N34" s="1650"/>
      <c r="O34" s="1671"/>
      <c r="P34" s="1671"/>
      <c r="Q34" s="1783">
        <v>244.08</v>
      </c>
    </row>
    <row r="35" spans="1:33" s="594" customFormat="1" ht="15">
      <c r="A35" s="593">
        <v>21</v>
      </c>
      <c r="B35" s="779"/>
      <c r="C35" s="1671"/>
      <c r="D35" s="1671"/>
      <c r="E35" s="1783">
        <v>144</v>
      </c>
      <c r="F35" s="1650"/>
      <c r="G35" s="1671"/>
      <c r="H35" s="1671"/>
      <c r="I35" s="1783">
        <v>832.31999999999994</v>
      </c>
      <c r="J35" s="1650"/>
      <c r="K35" s="1671"/>
      <c r="L35" s="1671"/>
      <c r="M35" s="1783">
        <v>27.119999999999997</v>
      </c>
      <c r="N35" s="1650"/>
      <c r="O35" s="1671"/>
      <c r="P35" s="1671"/>
      <c r="Q35" s="1783">
        <v>241.20000000000002</v>
      </c>
    </row>
    <row r="36" spans="1:33" s="594" customFormat="1" ht="15">
      <c r="A36" s="593">
        <v>22</v>
      </c>
      <c r="B36" s="779"/>
      <c r="C36" s="1671"/>
      <c r="D36" s="1671"/>
      <c r="E36" s="1783">
        <v>120.72</v>
      </c>
      <c r="F36" s="1650"/>
      <c r="G36" s="1671"/>
      <c r="H36" s="1671"/>
      <c r="I36" s="1783">
        <v>730.08</v>
      </c>
      <c r="J36" s="1650"/>
      <c r="K36" s="1671"/>
      <c r="L36" s="1671"/>
      <c r="M36" s="1783">
        <v>25.439999999999998</v>
      </c>
      <c r="N36" s="1650"/>
      <c r="O36" s="1671"/>
      <c r="P36" s="1671"/>
      <c r="Q36" s="1783">
        <v>224.64</v>
      </c>
    </row>
    <row r="37" spans="1:33" s="594" customFormat="1" ht="15">
      <c r="A37" s="593">
        <v>23</v>
      </c>
      <c r="B37" s="779"/>
      <c r="C37" s="1671"/>
      <c r="D37" s="1671"/>
      <c r="E37" s="1783">
        <v>102.47999999999999</v>
      </c>
      <c r="F37" s="1650"/>
      <c r="G37" s="1671"/>
      <c r="H37" s="1671"/>
      <c r="I37" s="1783">
        <v>642.24</v>
      </c>
      <c r="J37" s="1650"/>
      <c r="K37" s="1671"/>
      <c r="L37" s="1671"/>
      <c r="M37" s="1783">
        <v>22.32</v>
      </c>
      <c r="N37" s="1650"/>
      <c r="O37" s="1671"/>
      <c r="P37" s="1671"/>
      <c r="Q37" s="1783">
        <v>216</v>
      </c>
    </row>
    <row r="38" spans="1:33" s="594" customFormat="1" ht="15">
      <c r="A38" s="593" t="s">
        <v>19</v>
      </c>
      <c r="B38" s="791"/>
      <c r="C38" s="1671"/>
      <c r="D38" s="1671"/>
      <c r="E38" s="1672">
        <f>SUM(E14:E37)</f>
        <v>2948.3999999999996</v>
      </c>
      <c r="F38" s="1671"/>
      <c r="G38" s="1671"/>
      <c r="H38" s="1671"/>
      <c r="I38" s="1672">
        <f>SUM(I14:I37)</f>
        <v>20151.360000000008</v>
      </c>
      <c r="J38" s="1671"/>
      <c r="K38" s="1671"/>
      <c r="L38" s="1671"/>
      <c r="M38" s="1672">
        <f>SUM(M14:M37)</f>
        <v>728.88</v>
      </c>
      <c r="N38" s="1671"/>
      <c r="O38" s="1671"/>
      <c r="P38" s="1671"/>
      <c r="Q38" s="1672">
        <f>SUM(Q14:Q37)</f>
        <v>7351.2</v>
      </c>
    </row>
    <row r="39" spans="1:33" s="583" customFormat="1" ht="12.75" customHeight="1">
      <c r="A39" s="583" t="s">
        <v>20</v>
      </c>
      <c r="R39" s="943"/>
      <c r="S39" s="943"/>
      <c r="T39" s="943"/>
      <c r="U39" s="943"/>
      <c r="V39" s="943"/>
      <c r="W39" s="943"/>
      <c r="X39" s="943"/>
      <c r="Y39" s="943"/>
      <c r="Z39" s="943"/>
      <c r="AA39" s="943"/>
      <c r="AB39" s="943"/>
      <c r="AC39" s="943"/>
      <c r="AD39" s="943"/>
      <c r="AE39" s="943"/>
      <c r="AF39" s="943"/>
      <c r="AG39" s="943"/>
    </row>
    <row r="40" spans="1:33" s="583" customFormat="1" ht="12.75" customHeight="1">
      <c r="A40" s="583" t="s">
        <v>21</v>
      </c>
      <c r="R40" s="943"/>
      <c r="S40" s="943"/>
      <c r="T40" s="943"/>
      <c r="U40" s="943"/>
      <c r="V40" s="943"/>
      <c r="W40" s="943"/>
      <c r="X40" s="943"/>
      <c r="Y40" s="943"/>
      <c r="Z40" s="943"/>
      <c r="AA40" s="943"/>
      <c r="AB40" s="943"/>
      <c r="AC40" s="943"/>
      <c r="AD40" s="943"/>
      <c r="AE40" s="943"/>
      <c r="AF40" s="943"/>
      <c r="AG40" s="943"/>
    </row>
    <row r="41" spans="1:33">
      <c r="A41" s="583" t="s">
        <v>563</v>
      </c>
      <c r="K41" s="583"/>
      <c r="L41" s="583"/>
      <c r="M41" s="583"/>
      <c r="N41" s="583"/>
      <c r="O41" s="583"/>
      <c r="P41" s="583"/>
      <c r="Q41" s="583"/>
      <c r="R41" s="944"/>
      <c r="S41" s="944"/>
      <c r="T41" s="944"/>
      <c r="U41" s="944"/>
      <c r="V41" s="944"/>
      <c r="W41" s="944"/>
      <c r="X41" s="944"/>
      <c r="Y41" s="944"/>
      <c r="Z41" s="944"/>
      <c r="AA41" s="944"/>
      <c r="AB41" s="944"/>
      <c r="AC41" s="944"/>
      <c r="AD41" s="944"/>
      <c r="AE41" s="944"/>
      <c r="AF41" s="944"/>
      <c r="AG41" s="944"/>
    </row>
    <row r="42" spans="1:33">
      <c r="A42" s="583" t="s">
        <v>23</v>
      </c>
      <c r="R42" s="944"/>
      <c r="S42" s="944"/>
      <c r="T42" s="944"/>
      <c r="U42" s="944"/>
      <c r="V42" s="944"/>
      <c r="W42" s="944"/>
      <c r="X42" s="944"/>
      <c r="Y42" s="944"/>
      <c r="Z42" s="944"/>
      <c r="AA42" s="944"/>
      <c r="AB42" s="944"/>
      <c r="AC42" s="944"/>
      <c r="AD42" s="944"/>
      <c r="AE42" s="944"/>
      <c r="AF42" s="944"/>
      <c r="AG42" s="944"/>
    </row>
    <row r="43" spans="1:33">
      <c r="R43" s="944"/>
      <c r="S43" s="944"/>
      <c r="T43" s="944"/>
      <c r="U43" s="944"/>
      <c r="V43" s="944"/>
      <c r="W43" s="944"/>
      <c r="X43" s="944"/>
      <c r="Y43" s="944"/>
      <c r="Z43" s="944"/>
      <c r="AA43" s="944"/>
      <c r="AB43" s="944"/>
      <c r="AC43" s="944"/>
      <c r="AD43" s="944"/>
      <c r="AE43" s="944"/>
      <c r="AF43" s="944"/>
      <c r="AG43" s="944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>
    <tabColor rgb="FFFFFF00"/>
  </sheetPr>
  <dimension ref="A1:AG43"/>
  <sheetViews>
    <sheetView zoomScale="85" zoomScaleNormal="85" workbookViewId="0">
      <selection activeCell="U20" sqref="U20"/>
    </sheetView>
  </sheetViews>
  <sheetFormatPr defaultRowHeight="12.75"/>
  <cols>
    <col min="1" max="1" width="5.42578125" style="608" customWidth="1"/>
    <col min="2" max="3" width="11.28515625" style="608" customWidth="1"/>
    <col min="4" max="4" width="11.28515625" style="608" hidden="1" customWidth="1"/>
    <col min="5" max="7" width="11.28515625" style="608" customWidth="1"/>
    <col min="8" max="8" width="11.28515625" style="608" hidden="1" customWidth="1"/>
    <col min="9" max="11" width="11.28515625" style="608" customWidth="1"/>
    <col min="12" max="12" width="11.28515625" style="608" hidden="1" customWidth="1"/>
    <col min="13" max="15" width="11.28515625" style="608" customWidth="1"/>
    <col min="16" max="16" width="11.28515625" style="608" hidden="1" customWidth="1"/>
    <col min="17" max="17" width="11.28515625" style="608" customWidth="1"/>
    <col min="18" max="16384" width="9.140625" style="608"/>
  </cols>
  <sheetData>
    <row r="1" spans="1:33" s="596" customFormat="1" ht="18.75" customHeight="1">
      <c r="B1" s="2963" t="s">
        <v>405</v>
      </c>
      <c r="C1" s="2087"/>
      <c r="D1" s="2087"/>
      <c r="E1" s="2087"/>
      <c r="F1" s="2087"/>
      <c r="J1" s="799" t="s">
        <v>171</v>
      </c>
      <c r="M1" s="868" t="s">
        <v>132</v>
      </c>
      <c r="N1" s="868"/>
      <c r="O1" s="868"/>
      <c r="P1" s="868"/>
      <c r="Q1" s="868"/>
      <c r="R1" s="868"/>
      <c r="S1" s="941"/>
      <c r="T1" s="941"/>
      <c r="U1" s="941"/>
      <c r="V1" s="941"/>
      <c r="W1" s="941"/>
      <c r="X1" s="941"/>
      <c r="Y1" s="941"/>
      <c r="Z1" s="941"/>
      <c r="AA1" s="941"/>
      <c r="AB1" s="941"/>
      <c r="AC1" s="941"/>
      <c r="AD1" s="941"/>
      <c r="AE1" s="941"/>
      <c r="AF1" s="941"/>
      <c r="AG1" s="941"/>
    </row>
    <row r="2" spans="1:33" s="596" customFormat="1" ht="10.5" customHeight="1">
      <c r="B2" s="2964" t="s">
        <v>1</v>
      </c>
      <c r="C2" s="2094"/>
      <c r="D2" s="2094"/>
      <c r="E2" s="2094"/>
      <c r="F2" s="2094"/>
      <c r="M2" s="2964" t="s">
        <v>2</v>
      </c>
      <c r="N2" s="2094"/>
      <c r="O2" s="2094"/>
      <c r="P2" s="2094"/>
      <c r="Q2" s="2094"/>
      <c r="R2" s="941"/>
      <c r="S2" s="941"/>
      <c r="T2" s="941"/>
      <c r="U2" s="941"/>
      <c r="V2" s="941"/>
      <c r="W2" s="941"/>
      <c r="X2" s="941"/>
      <c r="Y2" s="941"/>
      <c r="Z2" s="941"/>
      <c r="AA2" s="941"/>
      <c r="AB2" s="941"/>
      <c r="AC2" s="941"/>
      <c r="AD2" s="941"/>
      <c r="AE2" s="941"/>
      <c r="AF2" s="941"/>
      <c r="AG2" s="941"/>
    </row>
    <row r="3" spans="1:33" s="596" customFormat="1" ht="13.5" customHeight="1">
      <c r="B3" s="598" t="s">
        <v>130</v>
      </c>
      <c r="N3" s="596" t="s">
        <v>3</v>
      </c>
      <c r="R3" s="941"/>
      <c r="S3" s="941"/>
      <c r="T3" s="941"/>
      <c r="U3" s="941"/>
      <c r="V3" s="941"/>
      <c r="W3" s="941"/>
      <c r="X3" s="941"/>
      <c r="Y3" s="941"/>
      <c r="Z3" s="941"/>
      <c r="AA3" s="941"/>
      <c r="AB3" s="941"/>
      <c r="AC3" s="941"/>
      <c r="AD3" s="941"/>
      <c r="AE3" s="941"/>
      <c r="AF3" s="941"/>
      <c r="AG3" s="941"/>
    </row>
    <row r="4" spans="1:33" s="596" customFormat="1" ht="15" customHeight="1">
      <c r="B4" s="2967" t="s">
        <v>4</v>
      </c>
      <c r="C4" s="2087"/>
      <c r="D4" s="599"/>
      <c r="E4" s="941"/>
      <c r="F4" s="941"/>
      <c r="G4" s="941"/>
      <c r="H4" s="941"/>
      <c r="I4" s="872" t="s">
        <v>5</v>
      </c>
      <c r="J4" s="919"/>
      <c r="K4" s="919"/>
      <c r="L4" s="597"/>
      <c r="R4" s="941"/>
      <c r="S4" s="941"/>
      <c r="T4" s="941"/>
      <c r="U4" s="941"/>
      <c r="V4" s="941"/>
      <c r="W4" s="941"/>
      <c r="X4" s="941"/>
      <c r="Y4" s="941"/>
      <c r="Z4" s="941"/>
      <c r="AA4" s="941"/>
      <c r="AB4" s="941"/>
      <c r="AC4" s="941"/>
      <c r="AD4" s="941"/>
      <c r="AE4" s="941"/>
      <c r="AF4" s="941"/>
      <c r="AG4" s="941"/>
    </row>
    <row r="5" spans="1:33" s="596" customFormat="1" ht="9.75" customHeight="1">
      <c r="B5" s="2966" t="s">
        <v>7</v>
      </c>
      <c r="C5" s="2085"/>
      <c r="D5" s="597"/>
      <c r="E5" s="597"/>
      <c r="R5" s="941"/>
      <c r="S5" s="941"/>
      <c r="T5" s="941"/>
      <c r="U5" s="941"/>
      <c r="V5" s="941"/>
      <c r="W5" s="941"/>
      <c r="X5" s="941"/>
      <c r="Y5" s="941"/>
      <c r="Z5" s="941"/>
      <c r="AA5" s="941"/>
      <c r="AB5" s="941"/>
      <c r="AC5" s="941"/>
      <c r="AD5" s="941"/>
      <c r="AE5" s="941"/>
      <c r="AF5" s="941"/>
      <c r="AG5" s="941"/>
    </row>
    <row r="6" spans="1:33" s="596" customFormat="1" ht="12" customHeight="1">
      <c r="A6" s="296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41"/>
      <c r="S6" s="941"/>
      <c r="T6" s="941"/>
      <c r="U6" s="941"/>
      <c r="V6" s="941"/>
      <c r="W6" s="941"/>
      <c r="X6" s="941"/>
      <c r="Y6" s="941"/>
      <c r="Z6" s="941"/>
      <c r="AA6" s="941"/>
      <c r="AB6" s="941"/>
      <c r="AC6" s="941"/>
      <c r="AD6" s="941"/>
      <c r="AE6" s="941"/>
      <c r="AF6" s="941"/>
      <c r="AG6" s="941"/>
    </row>
    <row r="7" spans="1:33" s="596" customFormat="1" ht="15.75">
      <c r="A7" s="296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41"/>
      <c r="S7" s="941"/>
      <c r="T7" s="941"/>
      <c r="U7" s="941"/>
      <c r="V7" s="941"/>
      <c r="W7" s="941"/>
      <c r="X7" s="941"/>
      <c r="Y7" s="941"/>
      <c r="Z7" s="941"/>
      <c r="AA7" s="941"/>
      <c r="AB7" s="941"/>
      <c r="AC7" s="941"/>
      <c r="AD7" s="941"/>
      <c r="AE7" s="941"/>
      <c r="AF7" s="941"/>
      <c r="AG7" s="941"/>
    </row>
    <row r="8" spans="1:33" s="596" customFormat="1" ht="9" customHeight="1">
      <c r="A8" s="1269" t="s">
        <v>359</v>
      </c>
      <c r="B8" s="1255" t="s">
        <v>360</v>
      </c>
      <c r="R8" s="941"/>
      <c r="S8" s="941"/>
      <c r="T8" s="941"/>
      <c r="U8" s="941"/>
      <c r="V8" s="941"/>
      <c r="W8" s="941"/>
      <c r="X8" s="941"/>
      <c r="Y8" s="941"/>
      <c r="Z8" s="941"/>
      <c r="AA8" s="941"/>
      <c r="AB8" s="941"/>
      <c r="AC8" s="941"/>
      <c r="AD8" s="941"/>
      <c r="AE8" s="941"/>
      <c r="AF8" s="941"/>
      <c r="AG8" s="941"/>
    </row>
    <row r="9" spans="1:33" s="596" customFormat="1">
      <c r="A9" s="2960" t="s">
        <v>9</v>
      </c>
      <c r="B9" s="2961" t="s">
        <v>10</v>
      </c>
      <c r="C9" s="2430"/>
      <c r="D9" s="2430"/>
      <c r="E9" s="2430"/>
      <c r="F9" s="2430"/>
      <c r="G9" s="2430"/>
      <c r="H9" s="2430"/>
      <c r="I9" s="2431"/>
      <c r="J9" s="2961" t="s">
        <v>11</v>
      </c>
      <c r="K9" s="2430"/>
      <c r="L9" s="2430"/>
      <c r="M9" s="2430"/>
      <c r="N9" s="2430"/>
      <c r="O9" s="2430"/>
      <c r="P9" s="2430"/>
      <c r="Q9" s="2431"/>
      <c r="R9" s="941"/>
      <c r="S9" s="941"/>
      <c r="T9" s="941"/>
      <c r="U9" s="941"/>
      <c r="V9" s="941"/>
      <c r="W9" s="941"/>
      <c r="X9" s="941"/>
      <c r="Y9" s="941"/>
      <c r="Z9" s="941"/>
      <c r="AA9" s="941"/>
      <c r="AB9" s="941"/>
      <c r="AC9" s="941"/>
      <c r="AD9" s="941"/>
      <c r="AE9" s="941"/>
      <c r="AF9" s="941"/>
      <c r="AG9" s="941"/>
    </row>
    <row r="10" spans="1:33" s="596" customFormat="1">
      <c r="A10" s="2427"/>
      <c r="B10" s="2959" t="s">
        <v>262</v>
      </c>
      <c r="C10" s="2101"/>
      <c r="D10" s="2101"/>
      <c r="E10" s="2102"/>
      <c r="F10" s="2959" t="s">
        <v>263</v>
      </c>
      <c r="G10" s="2101"/>
      <c r="H10" s="2101"/>
      <c r="I10" s="2102"/>
      <c r="J10" s="2959" t="s">
        <v>262</v>
      </c>
      <c r="K10" s="2101"/>
      <c r="L10" s="2101"/>
      <c r="M10" s="2102"/>
      <c r="N10" s="2959" t="s">
        <v>263</v>
      </c>
      <c r="O10" s="2101"/>
      <c r="P10" s="2101"/>
      <c r="Q10" s="2102"/>
      <c r="R10" s="941"/>
      <c r="S10" s="941"/>
      <c r="T10" s="941"/>
      <c r="U10" s="941"/>
      <c r="V10" s="941"/>
      <c r="W10" s="941"/>
      <c r="X10" s="941"/>
      <c r="Y10" s="941"/>
      <c r="Z10" s="941"/>
      <c r="AA10" s="941"/>
      <c r="AB10" s="941"/>
      <c r="AC10" s="941"/>
      <c r="AD10" s="941"/>
      <c r="AE10" s="941"/>
      <c r="AF10" s="941"/>
      <c r="AG10" s="941"/>
    </row>
    <row r="11" spans="1:33" s="596" customFormat="1">
      <c r="A11" s="2427"/>
      <c r="B11" s="2959" t="s">
        <v>14</v>
      </c>
      <c r="C11" s="2101"/>
      <c r="E11" s="601">
        <v>7200</v>
      </c>
      <c r="F11" s="2959" t="s">
        <v>14</v>
      </c>
      <c r="G11" s="2101"/>
      <c r="H11" s="600"/>
      <c r="I11" s="601">
        <f>Q11</f>
        <v>7200</v>
      </c>
      <c r="J11" s="2959" t="s">
        <v>14</v>
      </c>
      <c r="K11" s="2101"/>
      <c r="L11" s="600"/>
      <c r="M11" s="601">
        <f>E11</f>
        <v>7200</v>
      </c>
      <c r="N11" s="2959" t="s">
        <v>14</v>
      </c>
      <c r="O11" s="2101"/>
      <c r="P11" s="600"/>
      <c r="Q11" s="601">
        <v>7200</v>
      </c>
      <c r="R11" s="941"/>
      <c r="S11" s="941"/>
      <c r="T11" s="941"/>
      <c r="U11" s="941"/>
      <c r="V11" s="941"/>
      <c r="W11" s="941"/>
      <c r="X11" s="941"/>
      <c r="Y11" s="941"/>
      <c r="Z11" s="941"/>
      <c r="AA11" s="941"/>
      <c r="AB11" s="941"/>
      <c r="AC11" s="941"/>
      <c r="AD11" s="941"/>
      <c r="AE11" s="941"/>
      <c r="AF11" s="941"/>
      <c r="AG11" s="941"/>
    </row>
    <row r="12" spans="1:33" s="603" customFormat="1" ht="35.25" customHeight="1">
      <c r="A12" s="2428"/>
      <c r="B12" s="602" t="s">
        <v>16</v>
      </c>
      <c r="C12" s="602" t="s">
        <v>17</v>
      </c>
      <c r="D12" s="602"/>
      <c r="E12" s="602" t="s">
        <v>18</v>
      </c>
      <c r="F12" s="602" t="s">
        <v>16</v>
      </c>
      <c r="G12" s="602" t="s">
        <v>17</v>
      </c>
      <c r="H12" s="602"/>
      <c r="I12" s="602" t="s">
        <v>18</v>
      </c>
      <c r="J12" s="602" t="s">
        <v>16</v>
      </c>
      <c r="K12" s="602" t="s">
        <v>17</v>
      </c>
      <c r="L12" s="602"/>
      <c r="M12" s="602" t="s">
        <v>18</v>
      </c>
      <c r="N12" s="602" t="s">
        <v>16</v>
      </c>
      <c r="O12" s="602" t="s">
        <v>17</v>
      </c>
      <c r="P12" s="602"/>
      <c r="Q12" s="602" t="s">
        <v>18</v>
      </c>
    </row>
    <row r="13" spans="1:33" s="605" customFormat="1" ht="11.25">
      <c r="A13" s="604"/>
      <c r="B13" s="604">
        <v>2</v>
      </c>
      <c r="C13" s="604">
        <v>3</v>
      </c>
      <c r="D13" s="604"/>
      <c r="E13" s="604">
        <v>4</v>
      </c>
      <c r="F13" s="604">
        <v>5</v>
      </c>
      <c r="G13" s="604">
        <v>6</v>
      </c>
      <c r="H13" s="604"/>
      <c r="I13" s="604">
        <v>7</v>
      </c>
      <c r="J13" s="604">
        <v>8</v>
      </c>
      <c r="K13" s="604">
        <v>9</v>
      </c>
      <c r="L13" s="604"/>
      <c r="M13" s="604">
        <v>10</v>
      </c>
      <c r="N13" s="604">
        <v>11</v>
      </c>
      <c r="O13" s="604">
        <v>12</v>
      </c>
      <c r="P13" s="604"/>
      <c r="Q13" s="604">
        <v>13</v>
      </c>
    </row>
    <row r="14" spans="1:33" s="603" customFormat="1" ht="15">
      <c r="A14" s="606">
        <v>0</v>
      </c>
      <c r="B14" s="779"/>
      <c r="C14" s="1673"/>
      <c r="D14" s="1673"/>
      <c r="E14" s="1783">
        <v>200.88</v>
      </c>
      <c r="F14" s="1650"/>
      <c r="G14" s="1673"/>
      <c r="H14" s="1673"/>
      <c r="I14" s="1783">
        <v>1410.48</v>
      </c>
      <c r="J14" s="1650"/>
      <c r="K14" s="1673"/>
      <c r="L14" s="1673"/>
      <c r="M14" s="1783">
        <v>67.680000000000007</v>
      </c>
      <c r="N14" s="1650"/>
      <c r="O14" s="1673"/>
      <c r="P14" s="1673"/>
      <c r="Q14" s="1783">
        <v>578.16</v>
      </c>
    </row>
    <row r="15" spans="1:33" s="1340" customFormat="1" ht="15">
      <c r="A15" s="1338">
        <v>1</v>
      </c>
      <c r="B15" s="779"/>
      <c r="C15" s="1673"/>
      <c r="D15" s="1673"/>
      <c r="E15" s="1783">
        <v>185.76</v>
      </c>
      <c r="F15" s="1650"/>
      <c r="G15" s="1673"/>
      <c r="H15" s="1673"/>
      <c r="I15" s="1783">
        <v>1353.6</v>
      </c>
      <c r="J15" s="1650"/>
      <c r="K15" s="1673"/>
      <c r="L15" s="1673"/>
      <c r="M15" s="1783">
        <v>64.800000000000011</v>
      </c>
      <c r="N15" s="1650"/>
      <c r="O15" s="1673"/>
      <c r="P15" s="1673"/>
      <c r="Q15" s="1783">
        <v>571.68000000000006</v>
      </c>
    </row>
    <row r="16" spans="1:33" s="603" customFormat="1" ht="15">
      <c r="A16" s="606">
        <v>2</v>
      </c>
      <c r="B16" s="779"/>
      <c r="C16" s="1673"/>
      <c r="D16" s="1673"/>
      <c r="E16" s="1783">
        <v>174.96000000000004</v>
      </c>
      <c r="F16" s="1650"/>
      <c r="G16" s="1673"/>
      <c r="H16" s="1673"/>
      <c r="I16" s="1783">
        <v>1326.96</v>
      </c>
      <c r="J16" s="1650"/>
      <c r="K16" s="1673"/>
      <c r="L16" s="1673"/>
      <c r="M16" s="1783">
        <v>51.839999999999996</v>
      </c>
      <c r="N16" s="1650"/>
      <c r="O16" s="1673"/>
      <c r="P16" s="1673"/>
      <c r="Q16" s="1783">
        <v>556.55999999999995</v>
      </c>
    </row>
    <row r="17" spans="1:17" s="603" customFormat="1" ht="15">
      <c r="A17" s="606">
        <v>3</v>
      </c>
      <c r="B17" s="779"/>
      <c r="C17" s="1673"/>
      <c r="D17" s="1673"/>
      <c r="E17" s="1783">
        <v>174.24</v>
      </c>
      <c r="F17" s="1650"/>
      <c r="G17" s="1673"/>
      <c r="H17" s="1673"/>
      <c r="I17" s="1783">
        <v>1324.0800000000002</v>
      </c>
      <c r="J17" s="1650"/>
      <c r="K17" s="1673"/>
      <c r="L17" s="1673"/>
      <c r="M17" s="1783">
        <v>52.56</v>
      </c>
      <c r="N17" s="1650"/>
      <c r="O17" s="1673"/>
      <c r="P17" s="1673"/>
      <c r="Q17" s="1783">
        <v>547.20000000000005</v>
      </c>
    </row>
    <row r="18" spans="1:17" s="603" customFormat="1" ht="15">
      <c r="A18" s="606">
        <v>4</v>
      </c>
      <c r="B18" s="779"/>
      <c r="C18" s="1673"/>
      <c r="D18" s="1673"/>
      <c r="E18" s="1783">
        <v>169.2</v>
      </c>
      <c r="F18" s="1650"/>
      <c r="G18" s="1673"/>
      <c r="H18" s="1673"/>
      <c r="I18" s="1783">
        <v>1362.96</v>
      </c>
      <c r="J18" s="1650"/>
      <c r="K18" s="1673"/>
      <c r="L18" s="1673"/>
      <c r="M18" s="1783">
        <v>50.399999999999991</v>
      </c>
      <c r="N18" s="1650"/>
      <c r="O18" s="1673"/>
      <c r="P18" s="1673"/>
      <c r="Q18" s="1783">
        <v>529.20000000000005</v>
      </c>
    </row>
    <row r="19" spans="1:17" s="603" customFormat="1" ht="15">
      <c r="A19" s="606">
        <v>5</v>
      </c>
      <c r="B19" s="779"/>
      <c r="C19" s="1673"/>
      <c r="D19" s="1673"/>
      <c r="E19" s="1783">
        <v>182.16000000000003</v>
      </c>
      <c r="F19" s="1650"/>
      <c r="G19" s="1673"/>
      <c r="H19" s="1673"/>
      <c r="I19" s="1783">
        <v>1418.4</v>
      </c>
      <c r="J19" s="1650"/>
      <c r="K19" s="1673"/>
      <c r="L19" s="1673"/>
      <c r="M19" s="1783">
        <v>58.320000000000007</v>
      </c>
      <c r="N19" s="1650"/>
      <c r="O19" s="1673"/>
      <c r="P19" s="1673"/>
      <c r="Q19" s="1783">
        <v>537.12</v>
      </c>
    </row>
    <row r="20" spans="1:17" s="603" customFormat="1" ht="15">
      <c r="A20" s="606">
        <v>6</v>
      </c>
      <c r="B20" s="779"/>
      <c r="C20" s="1673"/>
      <c r="D20" s="1673"/>
      <c r="E20" s="1783">
        <v>218.88</v>
      </c>
      <c r="F20" s="1650"/>
      <c r="G20" s="1673"/>
      <c r="H20" s="1673"/>
      <c r="I20" s="1783">
        <v>1573.92</v>
      </c>
      <c r="J20" s="1650"/>
      <c r="K20" s="1673"/>
      <c r="L20" s="1673"/>
      <c r="M20" s="1783">
        <v>71.28</v>
      </c>
      <c r="N20" s="1650"/>
      <c r="O20" s="1673"/>
      <c r="P20" s="1673"/>
      <c r="Q20" s="1783">
        <v>538.56000000000006</v>
      </c>
    </row>
    <row r="21" spans="1:17" s="603" customFormat="1" ht="15">
      <c r="A21" s="606">
        <v>7</v>
      </c>
      <c r="B21" s="779"/>
      <c r="C21" s="1673"/>
      <c r="D21" s="1673"/>
      <c r="E21" s="1783">
        <v>251.28000000000003</v>
      </c>
      <c r="F21" s="1650"/>
      <c r="G21" s="1673"/>
      <c r="H21" s="1673"/>
      <c r="I21" s="1783">
        <v>1739.52</v>
      </c>
      <c r="J21" s="1650"/>
      <c r="K21" s="1673"/>
      <c r="L21" s="1673"/>
      <c r="M21" s="1783">
        <v>61.92</v>
      </c>
      <c r="N21" s="1650"/>
      <c r="O21" s="1673"/>
      <c r="P21" s="1673"/>
      <c r="Q21" s="1783">
        <v>554.4</v>
      </c>
    </row>
    <row r="22" spans="1:17" s="603" customFormat="1" ht="15">
      <c r="A22" s="606">
        <v>8</v>
      </c>
      <c r="B22" s="779"/>
      <c r="C22" s="1673"/>
      <c r="D22" s="1673"/>
      <c r="E22" s="1783">
        <v>331.2</v>
      </c>
      <c r="F22" s="1650"/>
      <c r="G22" s="1673"/>
      <c r="H22" s="1673"/>
      <c r="I22" s="1783">
        <v>1952.64</v>
      </c>
      <c r="J22" s="1650"/>
      <c r="K22" s="1673"/>
      <c r="L22" s="1673"/>
      <c r="M22" s="1783">
        <v>70.56</v>
      </c>
      <c r="N22" s="1650"/>
      <c r="O22" s="1673"/>
      <c r="P22" s="1673"/>
      <c r="Q22" s="1783">
        <v>540</v>
      </c>
    </row>
    <row r="23" spans="1:17" s="603" customFormat="1" ht="15">
      <c r="A23" s="606">
        <v>9</v>
      </c>
      <c r="B23" s="779"/>
      <c r="C23" s="1673"/>
      <c r="D23" s="1673"/>
      <c r="E23" s="1783">
        <v>334.08</v>
      </c>
      <c r="F23" s="1650"/>
      <c r="G23" s="1673"/>
      <c r="H23" s="1673"/>
      <c r="I23" s="1783">
        <v>2033.28</v>
      </c>
      <c r="J23" s="1650"/>
      <c r="K23" s="1673"/>
      <c r="L23" s="1673"/>
      <c r="M23" s="1783">
        <v>68.400000000000006</v>
      </c>
      <c r="N23" s="1650"/>
      <c r="O23" s="1673"/>
      <c r="P23" s="1673"/>
      <c r="Q23" s="1783">
        <v>550.79999999999995</v>
      </c>
    </row>
    <row r="24" spans="1:17" s="603" customFormat="1" ht="15">
      <c r="A24" s="606">
        <v>10</v>
      </c>
      <c r="B24" s="779"/>
      <c r="C24" s="1673"/>
      <c r="D24" s="1673"/>
      <c r="E24" s="1783">
        <v>354.24</v>
      </c>
      <c r="F24" s="1650"/>
      <c r="G24" s="1673"/>
      <c r="H24" s="1673"/>
      <c r="I24" s="1783">
        <v>2073.6000000000004</v>
      </c>
      <c r="J24" s="1650"/>
      <c r="K24" s="1673"/>
      <c r="L24" s="1673"/>
      <c r="M24" s="1783">
        <v>67.680000000000007</v>
      </c>
      <c r="N24" s="1650"/>
      <c r="O24" s="1673"/>
      <c r="P24" s="1673"/>
      <c r="Q24" s="1783">
        <v>560.16</v>
      </c>
    </row>
    <row r="25" spans="1:17" s="603" customFormat="1" ht="15">
      <c r="A25" s="606">
        <v>11</v>
      </c>
      <c r="B25" s="779"/>
      <c r="C25" s="1673"/>
      <c r="D25" s="1673"/>
      <c r="E25" s="1783">
        <v>327.60000000000002</v>
      </c>
      <c r="F25" s="1650"/>
      <c r="G25" s="1673"/>
      <c r="H25" s="1673"/>
      <c r="I25" s="1783">
        <v>2067.84</v>
      </c>
      <c r="J25" s="1650"/>
      <c r="K25" s="1673"/>
      <c r="L25" s="1673"/>
      <c r="M25" s="1783">
        <v>62.64</v>
      </c>
      <c r="N25" s="1650"/>
      <c r="O25" s="1673"/>
      <c r="P25" s="1673"/>
      <c r="Q25" s="1783">
        <v>562.32000000000005</v>
      </c>
    </row>
    <row r="26" spans="1:17" s="603" customFormat="1" ht="15">
      <c r="A26" s="606">
        <v>12</v>
      </c>
      <c r="B26" s="779"/>
      <c r="C26" s="1673"/>
      <c r="D26" s="1673"/>
      <c r="E26" s="1783">
        <v>329.04</v>
      </c>
      <c r="F26" s="1650"/>
      <c r="G26" s="1673"/>
      <c r="H26" s="1673"/>
      <c r="I26" s="1783">
        <v>2041.2</v>
      </c>
      <c r="J26" s="1650"/>
      <c r="K26" s="1673"/>
      <c r="L26" s="1673"/>
      <c r="M26" s="1783">
        <v>67.680000000000007</v>
      </c>
      <c r="N26" s="1650"/>
      <c r="O26" s="1673"/>
      <c r="P26" s="1673"/>
      <c r="Q26" s="1783">
        <v>588.96</v>
      </c>
    </row>
    <row r="27" spans="1:17" s="603" customFormat="1" ht="15">
      <c r="A27" s="606">
        <v>13</v>
      </c>
      <c r="B27" s="779"/>
      <c r="C27" s="1673"/>
      <c r="D27" s="1673"/>
      <c r="E27" s="1783">
        <v>298.08</v>
      </c>
      <c r="F27" s="1650"/>
      <c r="G27" s="1673"/>
      <c r="H27" s="1673"/>
      <c r="I27" s="1783">
        <v>2048.3999999999996</v>
      </c>
      <c r="J27" s="1650"/>
      <c r="K27" s="1673"/>
      <c r="L27" s="1673"/>
      <c r="M27" s="1783">
        <v>62.64</v>
      </c>
      <c r="N27" s="1650"/>
      <c r="O27" s="1673"/>
      <c r="P27" s="1673"/>
      <c r="Q27" s="1783">
        <v>557.28</v>
      </c>
    </row>
    <row r="28" spans="1:17" s="603" customFormat="1" ht="15">
      <c r="A28" s="606">
        <v>14</v>
      </c>
      <c r="B28" s="779"/>
      <c r="C28" s="1673"/>
      <c r="D28" s="1673"/>
      <c r="E28" s="1783">
        <v>286.56000000000006</v>
      </c>
      <c r="F28" s="1650"/>
      <c r="G28" s="1673"/>
      <c r="H28" s="1673"/>
      <c r="I28" s="1783">
        <v>2041.9199999999998</v>
      </c>
      <c r="J28" s="1650"/>
      <c r="K28" s="1673"/>
      <c r="L28" s="1673"/>
      <c r="M28" s="1783">
        <v>56.16</v>
      </c>
      <c r="N28" s="1650"/>
      <c r="O28" s="1673"/>
      <c r="P28" s="1673"/>
      <c r="Q28" s="1783">
        <v>543.6</v>
      </c>
    </row>
    <row r="29" spans="1:17" s="603" customFormat="1" ht="15">
      <c r="A29" s="606">
        <v>15</v>
      </c>
      <c r="B29" s="779"/>
      <c r="C29" s="1673"/>
      <c r="D29" s="1673"/>
      <c r="E29" s="1783">
        <v>289.44000000000005</v>
      </c>
      <c r="F29" s="1650"/>
      <c r="G29" s="1673"/>
      <c r="H29" s="1673"/>
      <c r="I29" s="1783">
        <v>2095.1999999999998</v>
      </c>
      <c r="J29" s="1650"/>
      <c r="K29" s="1673"/>
      <c r="L29" s="1673"/>
      <c r="M29" s="1783">
        <v>61.92</v>
      </c>
      <c r="N29" s="1650"/>
      <c r="O29" s="1673"/>
      <c r="P29" s="1673"/>
      <c r="Q29" s="1783">
        <v>544.31999999999994</v>
      </c>
    </row>
    <row r="30" spans="1:17" s="603" customFormat="1" ht="15">
      <c r="A30" s="606">
        <v>16</v>
      </c>
      <c r="B30" s="779"/>
      <c r="C30" s="1673"/>
      <c r="D30" s="1673"/>
      <c r="E30" s="1783">
        <v>290.88</v>
      </c>
      <c r="F30" s="1650"/>
      <c r="G30" s="1673"/>
      <c r="H30" s="1673"/>
      <c r="I30" s="1783">
        <v>2165.7600000000002</v>
      </c>
      <c r="J30" s="1650"/>
      <c r="K30" s="1673"/>
      <c r="L30" s="1673"/>
      <c r="M30" s="1783">
        <v>64.08</v>
      </c>
      <c r="N30" s="1650"/>
      <c r="O30" s="1673"/>
      <c r="P30" s="1673"/>
      <c r="Q30" s="1783">
        <v>553.67999999999995</v>
      </c>
    </row>
    <row r="31" spans="1:17" s="607" customFormat="1" ht="15">
      <c r="A31" s="606">
        <v>17</v>
      </c>
      <c r="B31" s="779"/>
      <c r="C31" s="1673"/>
      <c r="D31" s="1673"/>
      <c r="E31" s="1783">
        <v>277.2</v>
      </c>
      <c r="F31" s="1650"/>
      <c r="G31" s="1673"/>
      <c r="H31" s="1673"/>
      <c r="I31" s="1783">
        <v>2130.48</v>
      </c>
      <c r="J31" s="1650"/>
      <c r="K31" s="1673"/>
      <c r="L31" s="1673"/>
      <c r="M31" s="1783">
        <v>63.36</v>
      </c>
      <c r="N31" s="1650"/>
      <c r="O31" s="1673"/>
      <c r="P31" s="1673"/>
      <c r="Q31" s="1783">
        <v>573.84</v>
      </c>
    </row>
    <row r="32" spans="1:17" s="607" customFormat="1" ht="15">
      <c r="A32" s="606">
        <v>18</v>
      </c>
      <c r="B32" s="779"/>
      <c r="C32" s="1673"/>
      <c r="D32" s="1673"/>
      <c r="E32" s="1783">
        <v>270</v>
      </c>
      <c r="F32" s="1650"/>
      <c r="G32" s="1673"/>
      <c r="H32" s="1673"/>
      <c r="I32" s="1783">
        <v>2147.04</v>
      </c>
      <c r="J32" s="1650"/>
      <c r="K32" s="1673"/>
      <c r="L32" s="1673"/>
      <c r="M32" s="1783">
        <v>54.72</v>
      </c>
      <c r="N32" s="1650"/>
      <c r="O32" s="1673"/>
      <c r="P32" s="1673"/>
      <c r="Q32" s="1783">
        <v>578.16</v>
      </c>
    </row>
    <row r="33" spans="1:33" s="607" customFormat="1" ht="15">
      <c r="A33" s="606">
        <v>19</v>
      </c>
      <c r="B33" s="779"/>
      <c r="C33" s="1673"/>
      <c r="D33" s="1673"/>
      <c r="E33" s="1783">
        <v>259.20000000000005</v>
      </c>
      <c r="F33" s="1650"/>
      <c r="G33" s="1673"/>
      <c r="H33" s="1673"/>
      <c r="I33" s="1783">
        <v>2028.9599999999998</v>
      </c>
      <c r="J33" s="1650"/>
      <c r="K33" s="1673"/>
      <c r="L33" s="1673"/>
      <c r="M33" s="1783">
        <v>54.72</v>
      </c>
      <c r="N33" s="1650"/>
      <c r="O33" s="1673"/>
      <c r="P33" s="1673"/>
      <c r="Q33" s="1783">
        <v>604.80000000000007</v>
      </c>
    </row>
    <row r="34" spans="1:33" s="607" customFormat="1" ht="15">
      <c r="A34" s="606">
        <v>20</v>
      </c>
      <c r="B34" s="779"/>
      <c r="C34" s="1673"/>
      <c r="D34" s="1673"/>
      <c r="E34" s="1783">
        <v>252</v>
      </c>
      <c r="F34" s="1650"/>
      <c r="G34" s="1673"/>
      <c r="H34" s="1673"/>
      <c r="I34" s="1783">
        <v>1944</v>
      </c>
      <c r="J34" s="1650"/>
      <c r="K34" s="1673"/>
      <c r="L34" s="1673"/>
      <c r="M34" s="1783">
        <v>54.72</v>
      </c>
      <c r="N34" s="1650"/>
      <c r="O34" s="1673"/>
      <c r="P34" s="1673"/>
      <c r="Q34" s="1783">
        <v>581.04</v>
      </c>
    </row>
    <row r="35" spans="1:33" s="607" customFormat="1" ht="15">
      <c r="A35" s="606">
        <v>21</v>
      </c>
      <c r="B35" s="779"/>
      <c r="C35" s="1673"/>
      <c r="D35" s="1673"/>
      <c r="E35" s="1783">
        <v>249.84</v>
      </c>
      <c r="F35" s="1650"/>
      <c r="G35" s="1673"/>
      <c r="H35" s="1673"/>
      <c r="I35" s="1783">
        <v>1844.6399999999999</v>
      </c>
      <c r="J35" s="1650"/>
      <c r="K35" s="1673"/>
      <c r="L35" s="1673"/>
      <c r="M35" s="1783">
        <v>52.56</v>
      </c>
      <c r="N35" s="1650"/>
      <c r="O35" s="1673"/>
      <c r="P35" s="1673"/>
      <c r="Q35" s="1783">
        <v>558</v>
      </c>
    </row>
    <row r="36" spans="1:33" s="607" customFormat="1" ht="15">
      <c r="A36" s="606">
        <v>22</v>
      </c>
      <c r="B36" s="779"/>
      <c r="C36" s="1673"/>
      <c r="D36" s="1673"/>
      <c r="E36" s="1783">
        <v>226.07999999999998</v>
      </c>
      <c r="F36" s="1650"/>
      <c r="G36" s="1673"/>
      <c r="H36" s="1673"/>
      <c r="I36" s="1783">
        <v>1658.1599999999999</v>
      </c>
      <c r="J36" s="1650"/>
      <c r="K36" s="1673"/>
      <c r="L36" s="1673"/>
      <c r="M36" s="1783">
        <v>52.56</v>
      </c>
      <c r="N36" s="1650"/>
      <c r="O36" s="1673"/>
      <c r="P36" s="1673"/>
      <c r="Q36" s="1783">
        <v>558</v>
      </c>
    </row>
    <row r="37" spans="1:33" s="607" customFormat="1" ht="15">
      <c r="A37" s="606">
        <v>23</v>
      </c>
      <c r="B37" s="779"/>
      <c r="C37" s="1673"/>
      <c r="D37" s="1673"/>
      <c r="E37" s="1783">
        <v>198</v>
      </c>
      <c r="F37" s="1650"/>
      <c r="G37" s="1673"/>
      <c r="H37" s="1673"/>
      <c r="I37" s="1783">
        <v>1500.48</v>
      </c>
      <c r="J37" s="1650"/>
      <c r="K37" s="1673"/>
      <c r="L37" s="1673"/>
      <c r="M37" s="1783">
        <v>48.959999999999994</v>
      </c>
      <c r="N37" s="1650"/>
      <c r="O37" s="1673"/>
      <c r="P37" s="1673"/>
      <c r="Q37" s="1783">
        <v>535.68000000000006</v>
      </c>
    </row>
    <row r="38" spans="1:33" s="607" customFormat="1" ht="15">
      <c r="A38" s="606" t="s">
        <v>19</v>
      </c>
      <c r="B38" s="790"/>
      <c r="C38" s="1673"/>
      <c r="D38" s="1673"/>
      <c r="E38" s="1674">
        <f>SUM(E14:E37)</f>
        <v>6130.8</v>
      </c>
      <c r="F38" s="1673"/>
      <c r="G38" s="1673"/>
      <c r="H38" s="1673"/>
      <c r="I38" s="1674">
        <f>SUM(I14:I37)</f>
        <v>43283.519999999997</v>
      </c>
      <c r="J38" s="1673"/>
      <c r="K38" s="1673"/>
      <c r="L38" s="1673"/>
      <c r="M38" s="1674">
        <f>SUM(M14:M37)</f>
        <v>1442.1599999999999</v>
      </c>
      <c r="N38" s="1673"/>
      <c r="O38" s="1673"/>
      <c r="P38" s="1673"/>
      <c r="Q38" s="1674">
        <f>SUM(Q14:Q37)</f>
        <v>13403.52</v>
      </c>
    </row>
    <row r="39" spans="1:33" s="596" customFormat="1" ht="12.75" customHeight="1">
      <c r="A39" s="596" t="s">
        <v>20</v>
      </c>
      <c r="R39" s="941"/>
      <c r="S39" s="941"/>
      <c r="T39" s="941"/>
      <c r="U39" s="941"/>
      <c r="V39" s="941"/>
      <c r="W39" s="941"/>
      <c r="X39" s="941"/>
      <c r="Y39" s="941"/>
      <c r="Z39" s="941"/>
      <c r="AA39" s="941"/>
      <c r="AB39" s="941"/>
      <c r="AC39" s="941"/>
      <c r="AD39" s="941"/>
      <c r="AE39" s="941"/>
      <c r="AF39" s="941"/>
      <c r="AG39" s="941"/>
    </row>
    <row r="40" spans="1:33" s="596" customFormat="1" ht="12.75" customHeight="1">
      <c r="A40" s="596" t="s">
        <v>21</v>
      </c>
      <c r="R40" s="941"/>
      <c r="S40" s="941"/>
      <c r="T40" s="941"/>
      <c r="U40" s="941"/>
      <c r="V40" s="941"/>
      <c r="W40" s="941"/>
      <c r="X40" s="941"/>
      <c r="Y40" s="941"/>
      <c r="Z40" s="941"/>
      <c r="AA40" s="941"/>
      <c r="AB40" s="941"/>
      <c r="AC40" s="941"/>
      <c r="AD40" s="941"/>
      <c r="AE40" s="941"/>
      <c r="AF40" s="941"/>
      <c r="AG40" s="941"/>
    </row>
    <row r="41" spans="1:33">
      <c r="A41" s="596" t="s">
        <v>563</v>
      </c>
      <c r="K41" s="596"/>
      <c r="L41" s="596"/>
      <c r="M41" s="596"/>
      <c r="N41" s="596"/>
      <c r="O41" s="596"/>
      <c r="P41" s="596"/>
      <c r="Q41" s="596"/>
      <c r="R41" s="942"/>
      <c r="S41" s="942"/>
      <c r="T41" s="942"/>
      <c r="U41" s="942"/>
      <c r="V41" s="942"/>
      <c r="W41" s="942"/>
      <c r="X41" s="942"/>
      <c r="Y41" s="942"/>
      <c r="Z41" s="942"/>
      <c r="AA41" s="942"/>
      <c r="AB41" s="942"/>
      <c r="AC41" s="942"/>
      <c r="AD41" s="942"/>
      <c r="AE41" s="942"/>
      <c r="AF41" s="942"/>
      <c r="AG41" s="942"/>
    </row>
    <row r="42" spans="1:33">
      <c r="A42" s="596" t="s">
        <v>23</v>
      </c>
      <c r="R42" s="942"/>
      <c r="S42" s="942"/>
      <c r="T42" s="942"/>
      <c r="U42" s="942"/>
      <c r="V42" s="942"/>
      <c r="W42" s="942"/>
      <c r="X42" s="942"/>
      <c r="Y42" s="942"/>
      <c r="Z42" s="942"/>
      <c r="AA42" s="942"/>
      <c r="AB42" s="942"/>
      <c r="AC42" s="942"/>
      <c r="AD42" s="942"/>
      <c r="AE42" s="942"/>
      <c r="AF42" s="942"/>
      <c r="AG42" s="942"/>
    </row>
    <row r="43" spans="1:33">
      <c r="R43" s="942"/>
      <c r="S43" s="942"/>
      <c r="T43" s="942"/>
      <c r="U43" s="942"/>
      <c r="V43" s="942"/>
      <c r="W43" s="942"/>
      <c r="X43" s="942"/>
      <c r="Y43" s="942"/>
      <c r="Z43" s="942"/>
      <c r="AA43" s="942"/>
      <c r="AB43" s="942"/>
      <c r="AC43" s="942"/>
      <c r="AD43" s="942"/>
      <c r="AE43" s="942"/>
      <c r="AF43" s="942"/>
      <c r="AG43" s="942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>
    <tabColor rgb="FFFFFF00"/>
  </sheetPr>
  <dimension ref="A1:AG43"/>
  <sheetViews>
    <sheetView zoomScale="85" zoomScaleNormal="85" workbookViewId="0">
      <selection activeCell="M26" sqref="M26"/>
    </sheetView>
  </sheetViews>
  <sheetFormatPr defaultRowHeight="12.75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>
      <c r="B1" s="2973" t="s">
        <v>405</v>
      </c>
      <c r="C1" s="2087"/>
      <c r="D1" s="2087"/>
      <c r="E1" s="2087"/>
      <c r="F1" s="2087"/>
      <c r="J1" s="799" t="s">
        <v>171</v>
      </c>
      <c r="M1" s="873" t="s">
        <v>258</v>
      </c>
      <c r="N1" s="873"/>
      <c r="O1" s="873"/>
      <c r="P1" s="873"/>
      <c r="Q1" s="873"/>
      <c r="R1" s="873"/>
      <c r="S1" s="939"/>
      <c r="T1" s="939"/>
      <c r="U1" s="939"/>
      <c r="V1" s="939"/>
      <c r="W1" s="939"/>
      <c r="X1" s="939"/>
      <c r="Y1" s="939"/>
      <c r="Z1" s="939"/>
      <c r="AA1" s="939"/>
      <c r="AB1" s="939"/>
      <c r="AC1" s="939"/>
      <c r="AD1" s="939"/>
      <c r="AE1" s="939"/>
      <c r="AF1" s="939"/>
      <c r="AG1" s="939"/>
    </row>
    <row r="2" spans="1:33" s="609" customFormat="1" ht="10.5" customHeight="1">
      <c r="B2" s="2974" t="s">
        <v>1</v>
      </c>
      <c r="C2" s="2094"/>
      <c r="D2" s="2094"/>
      <c r="E2" s="2094"/>
      <c r="F2" s="2094"/>
      <c r="M2" s="2974" t="s">
        <v>2</v>
      </c>
      <c r="N2" s="2094"/>
      <c r="O2" s="2094"/>
      <c r="P2" s="2094"/>
      <c r="Q2" s="2094"/>
      <c r="R2" s="939"/>
      <c r="S2" s="939"/>
      <c r="T2" s="939"/>
      <c r="U2" s="939"/>
      <c r="V2" s="939"/>
      <c r="W2" s="939"/>
      <c r="X2" s="939"/>
      <c r="Y2" s="939"/>
      <c r="Z2" s="939"/>
      <c r="AA2" s="939"/>
      <c r="AB2" s="939"/>
      <c r="AC2" s="939"/>
      <c r="AD2" s="939"/>
      <c r="AE2" s="939"/>
      <c r="AF2" s="939"/>
      <c r="AG2" s="939"/>
    </row>
    <row r="3" spans="1:33" s="609" customFormat="1" ht="13.5" customHeight="1">
      <c r="B3" s="611" t="s">
        <v>130</v>
      </c>
      <c r="N3" s="1246" t="s">
        <v>652</v>
      </c>
      <c r="O3" s="1246" t="s">
        <v>259</v>
      </c>
      <c r="P3" s="1246"/>
      <c r="Q3" s="1246"/>
      <c r="R3" s="939"/>
      <c r="S3" s="939"/>
      <c r="T3" s="939"/>
      <c r="U3" s="939"/>
      <c r="V3" s="939"/>
      <c r="W3" s="939"/>
      <c r="X3" s="939"/>
      <c r="Y3" s="939"/>
      <c r="Z3" s="939"/>
      <c r="AA3" s="939"/>
      <c r="AB3" s="939"/>
      <c r="AC3" s="939"/>
      <c r="AD3" s="939"/>
      <c r="AE3" s="939"/>
      <c r="AF3" s="939"/>
      <c r="AG3" s="939"/>
    </row>
    <row r="4" spans="1:33" s="609" customFormat="1" ht="15" customHeight="1">
      <c r="B4" s="2977" t="s">
        <v>4</v>
      </c>
      <c r="C4" s="2087"/>
      <c r="D4" s="612"/>
      <c r="E4" s="939"/>
      <c r="F4" s="939"/>
      <c r="G4" s="939"/>
      <c r="H4" s="939"/>
      <c r="I4" s="874" t="s">
        <v>5</v>
      </c>
      <c r="J4" s="919"/>
      <c r="K4" s="919"/>
      <c r="L4" s="610"/>
      <c r="R4" s="939"/>
      <c r="S4" s="939"/>
      <c r="T4" s="939"/>
      <c r="U4" s="939"/>
      <c r="V4" s="939"/>
      <c r="W4" s="939"/>
      <c r="X4" s="939"/>
      <c r="Y4" s="939"/>
      <c r="Z4" s="939"/>
      <c r="AA4" s="939"/>
      <c r="AB4" s="939"/>
      <c r="AC4" s="939"/>
      <c r="AD4" s="939"/>
      <c r="AE4" s="939"/>
      <c r="AF4" s="939"/>
      <c r="AG4" s="939"/>
    </row>
    <row r="5" spans="1:33" s="609" customFormat="1" ht="9.75" customHeight="1">
      <c r="B5" s="2976" t="s">
        <v>7</v>
      </c>
      <c r="C5" s="2085"/>
      <c r="D5" s="610"/>
      <c r="E5" s="610"/>
      <c r="R5" s="939"/>
      <c r="S5" s="939"/>
      <c r="T5" s="939"/>
      <c r="U5" s="939"/>
      <c r="V5" s="939"/>
      <c r="W5" s="939"/>
      <c r="X5" s="939"/>
      <c r="Y5" s="939"/>
      <c r="Z5" s="939"/>
      <c r="AA5" s="939"/>
      <c r="AB5" s="939"/>
      <c r="AC5" s="939"/>
      <c r="AD5" s="939"/>
      <c r="AE5" s="939"/>
      <c r="AF5" s="939"/>
      <c r="AG5" s="939"/>
    </row>
    <row r="6" spans="1:33" s="609" customFormat="1" ht="12" customHeight="1">
      <c r="A6" s="297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39"/>
      <c r="S6" s="939"/>
      <c r="T6" s="939"/>
      <c r="U6" s="939"/>
      <c r="V6" s="939"/>
      <c r="W6" s="939"/>
      <c r="X6" s="939"/>
      <c r="Y6" s="939"/>
      <c r="Z6" s="939"/>
      <c r="AA6" s="939"/>
      <c r="AB6" s="939"/>
      <c r="AC6" s="939"/>
      <c r="AD6" s="939"/>
      <c r="AE6" s="939"/>
      <c r="AF6" s="939"/>
      <c r="AG6" s="939"/>
    </row>
    <row r="7" spans="1:33" s="609" customFormat="1" ht="15.75">
      <c r="A7" s="297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39"/>
      <c r="S7" s="939"/>
      <c r="T7" s="939"/>
      <c r="U7" s="939"/>
      <c r="V7" s="939"/>
      <c r="W7" s="939"/>
      <c r="X7" s="939"/>
      <c r="Y7" s="939"/>
      <c r="Z7" s="939"/>
      <c r="AA7" s="939"/>
      <c r="AB7" s="939"/>
      <c r="AC7" s="939"/>
      <c r="AD7" s="939"/>
      <c r="AE7" s="939"/>
      <c r="AF7" s="939"/>
      <c r="AG7" s="939"/>
    </row>
    <row r="8" spans="1:33" s="609" customFormat="1" ht="9" customHeight="1">
      <c r="A8" s="1269" t="s">
        <v>361</v>
      </c>
      <c r="B8" s="1255" t="s">
        <v>362</v>
      </c>
      <c r="R8" s="939"/>
      <c r="S8" s="939"/>
      <c r="T8" s="939"/>
      <c r="U8" s="939"/>
      <c r="V8" s="939"/>
      <c r="W8" s="939"/>
      <c r="X8" s="939"/>
      <c r="Y8" s="939"/>
      <c r="Z8" s="939"/>
      <c r="AA8" s="939"/>
      <c r="AB8" s="939"/>
      <c r="AC8" s="939"/>
      <c r="AD8" s="939"/>
      <c r="AE8" s="939"/>
      <c r="AF8" s="939"/>
      <c r="AG8" s="939"/>
    </row>
    <row r="9" spans="1:33" s="609" customFormat="1">
      <c r="A9" s="2970" t="s">
        <v>9</v>
      </c>
      <c r="B9" s="2971" t="s">
        <v>10</v>
      </c>
      <c r="C9" s="2430"/>
      <c r="D9" s="2430"/>
      <c r="E9" s="2430"/>
      <c r="F9" s="2430"/>
      <c r="G9" s="2430"/>
      <c r="H9" s="2430"/>
      <c r="I9" s="2431"/>
      <c r="J9" s="2971" t="s">
        <v>11</v>
      </c>
      <c r="K9" s="2430"/>
      <c r="L9" s="2430"/>
      <c r="M9" s="2430"/>
      <c r="N9" s="2430"/>
      <c r="O9" s="2430"/>
      <c r="P9" s="2430"/>
      <c r="Q9" s="2431"/>
      <c r="R9" s="939"/>
      <c r="S9" s="939"/>
      <c r="T9" s="939"/>
      <c r="U9" s="939"/>
      <c r="V9" s="939"/>
      <c r="W9" s="939"/>
      <c r="X9" s="939"/>
      <c r="Y9" s="939"/>
      <c r="Z9" s="939"/>
      <c r="AA9" s="939"/>
      <c r="AB9" s="939"/>
      <c r="AC9" s="939"/>
      <c r="AD9" s="939"/>
      <c r="AE9" s="939"/>
      <c r="AF9" s="939"/>
      <c r="AG9" s="939"/>
    </row>
    <row r="10" spans="1:33" s="609" customFormat="1">
      <c r="A10" s="2427"/>
      <c r="B10" s="2949" t="s">
        <v>294</v>
      </c>
      <c r="C10" s="2101"/>
      <c r="D10" s="2101"/>
      <c r="E10" s="2102"/>
      <c r="F10" s="2950" t="s">
        <v>293</v>
      </c>
      <c r="G10" s="2101"/>
      <c r="H10" s="2101"/>
      <c r="I10" s="2102"/>
      <c r="J10" s="2949" t="str">
        <f>B10</f>
        <v>ф. 4 (Обросово) - КТП-90 (дачн. общ.)</v>
      </c>
      <c r="K10" s="2968"/>
      <c r="L10" s="2968"/>
      <c r="M10" s="2969"/>
      <c r="N10" s="2950" t="str">
        <f>F10</f>
        <v>ф. 4 (Обросово) - КТП-91 (д. Бережок)</v>
      </c>
      <c r="O10" s="2968"/>
      <c r="P10" s="2968"/>
      <c r="Q10" s="2969"/>
      <c r="R10" s="939"/>
      <c r="S10" s="939"/>
      <c r="T10" s="939"/>
      <c r="U10" s="939"/>
      <c r="V10" s="939"/>
      <c r="W10" s="939"/>
      <c r="X10" s="939"/>
      <c r="Y10" s="939"/>
      <c r="Z10" s="939"/>
      <c r="AA10" s="939"/>
      <c r="AB10" s="939"/>
      <c r="AC10" s="939"/>
      <c r="AD10" s="939"/>
      <c r="AE10" s="939"/>
      <c r="AF10" s="939"/>
      <c r="AG10" s="939"/>
    </row>
    <row r="11" spans="1:33" s="609" customFormat="1">
      <c r="A11" s="2427"/>
      <c r="B11" s="2950" t="s">
        <v>14</v>
      </c>
      <c r="C11" s="2101"/>
      <c r="E11" s="588">
        <v>1800</v>
      </c>
      <c r="F11" s="2950" t="s">
        <v>14</v>
      </c>
      <c r="G11" s="2101"/>
      <c r="H11" s="613"/>
      <c r="I11" s="614">
        <f>Q11</f>
        <v>900</v>
      </c>
      <c r="J11" s="2950" t="s">
        <v>14</v>
      </c>
      <c r="K11" s="2101"/>
      <c r="L11" s="613"/>
      <c r="M11" s="614">
        <f>E11</f>
        <v>1800</v>
      </c>
      <c r="N11" s="2950" t="s">
        <v>14</v>
      </c>
      <c r="O11" s="2101"/>
      <c r="P11" s="613"/>
      <c r="Q11" s="614">
        <v>900</v>
      </c>
      <c r="R11" s="939"/>
      <c r="S11" s="939"/>
      <c r="T11" s="939"/>
      <c r="U11" s="939"/>
      <c r="V11" s="939"/>
      <c r="W11" s="939"/>
      <c r="X11" s="939"/>
      <c r="Y11" s="939"/>
      <c r="Z11" s="939"/>
      <c r="AA11" s="939"/>
      <c r="AB11" s="939"/>
      <c r="AC11" s="939"/>
      <c r="AD11" s="939"/>
      <c r="AE11" s="939"/>
      <c r="AF11" s="939"/>
      <c r="AG11" s="939"/>
    </row>
    <row r="12" spans="1:33" s="616" customFormat="1" ht="35.25" customHeight="1">
      <c r="A12" s="2428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 ht="14.25">
      <c r="A14" s="619">
        <v>0</v>
      </c>
      <c r="B14" s="700"/>
      <c r="C14" s="619"/>
      <c r="D14" s="619"/>
      <c r="E14" s="1783">
        <v>1.46</v>
      </c>
      <c r="F14" s="619"/>
      <c r="G14" s="619"/>
      <c r="H14" s="619"/>
      <c r="I14" s="1783">
        <v>12.41</v>
      </c>
      <c r="J14" s="2026"/>
      <c r="K14" s="619"/>
      <c r="L14" s="619"/>
      <c r="M14" s="1783">
        <v>0</v>
      </c>
      <c r="N14" s="619"/>
      <c r="O14" s="619"/>
      <c r="P14" s="619"/>
      <c r="Q14" s="1783">
        <v>1.63</v>
      </c>
    </row>
    <row r="15" spans="1:33" s="1337" customFormat="1" ht="15">
      <c r="A15" s="1336">
        <v>1</v>
      </c>
      <c r="B15" s="700"/>
      <c r="C15" s="1775"/>
      <c r="D15" s="619"/>
      <c r="E15" s="1783">
        <v>1.58</v>
      </c>
      <c r="F15" s="1775"/>
      <c r="G15" s="619"/>
      <c r="H15" s="1775"/>
      <c r="I15" s="1783">
        <v>12.27</v>
      </c>
      <c r="J15" s="1698"/>
      <c r="K15" s="1775"/>
      <c r="L15" s="1775"/>
      <c r="M15" s="1783">
        <v>0</v>
      </c>
      <c r="N15" s="1775"/>
      <c r="O15" s="1775"/>
      <c r="P15" s="1775"/>
      <c r="Q15" s="1783">
        <v>1.72</v>
      </c>
    </row>
    <row r="16" spans="1:33" s="616" customFormat="1" ht="15">
      <c r="A16" s="619">
        <v>2</v>
      </c>
      <c r="B16" s="700"/>
      <c r="C16" s="1775"/>
      <c r="D16" s="619"/>
      <c r="E16" s="1783">
        <v>1.5799999999999998</v>
      </c>
      <c r="F16" s="1775"/>
      <c r="G16" s="619"/>
      <c r="H16" s="1775"/>
      <c r="I16" s="1783">
        <v>12.239999999999998</v>
      </c>
      <c r="J16" s="1698"/>
      <c r="K16" s="1775"/>
      <c r="L16" s="1775"/>
      <c r="M16" s="1783">
        <v>0</v>
      </c>
      <c r="N16" s="1775"/>
      <c r="O16" s="1775"/>
      <c r="P16" s="1775"/>
      <c r="Q16" s="1783">
        <v>1.79</v>
      </c>
    </row>
    <row r="17" spans="1:17" s="616" customFormat="1" ht="15">
      <c r="A17" s="619">
        <v>3</v>
      </c>
      <c r="B17" s="700"/>
      <c r="C17" s="1775"/>
      <c r="D17" s="619"/>
      <c r="E17" s="1783">
        <v>1.6</v>
      </c>
      <c r="F17" s="1775"/>
      <c r="G17" s="619"/>
      <c r="H17" s="1775"/>
      <c r="I17" s="1783">
        <v>10.38</v>
      </c>
      <c r="J17" s="1698"/>
      <c r="K17" s="1775"/>
      <c r="L17" s="1775"/>
      <c r="M17" s="1783">
        <v>0</v>
      </c>
      <c r="N17" s="1775"/>
      <c r="O17" s="1775"/>
      <c r="P17" s="1775"/>
      <c r="Q17" s="1783">
        <v>0.3</v>
      </c>
    </row>
    <row r="18" spans="1:17" s="616" customFormat="1" ht="15">
      <c r="A18" s="619">
        <v>4</v>
      </c>
      <c r="B18" s="700"/>
      <c r="C18" s="1775"/>
      <c r="D18" s="619"/>
      <c r="E18" s="1783">
        <v>1.5</v>
      </c>
      <c r="F18" s="1775"/>
      <c r="G18" s="619"/>
      <c r="H18" s="1775"/>
      <c r="I18" s="1783">
        <v>11.05</v>
      </c>
      <c r="J18" s="1698"/>
      <c r="K18" s="1775"/>
      <c r="L18" s="1775"/>
      <c r="M18" s="1783">
        <v>0</v>
      </c>
      <c r="N18" s="1775"/>
      <c r="O18" s="1775"/>
      <c r="P18" s="1775"/>
      <c r="Q18" s="1783">
        <v>0.64</v>
      </c>
    </row>
    <row r="19" spans="1:17" s="616" customFormat="1" ht="15">
      <c r="A19" s="619">
        <v>5</v>
      </c>
      <c r="B19" s="700"/>
      <c r="C19" s="1775"/>
      <c r="D19" s="619"/>
      <c r="E19" s="1783">
        <v>1.6600000000000001</v>
      </c>
      <c r="F19" s="1775"/>
      <c r="G19" s="619"/>
      <c r="H19" s="1775"/>
      <c r="I19" s="1783">
        <v>10.68</v>
      </c>
      <c r="J19" s="1698"/>
      <c r="K19" s="1775"/>
      <c r="L19" s="1775"/>
      <c r="M19" s="1783">
        <v>0</v>
      </c>
      <c r="N19" s="1775"/>
      <c r="O19" s="1775"/>
      <c r="P19" s="1775"/>
      <c r="Q19" s="1783">
        <v>0.42</v>
      </c>
    </row>
    <row r="20" spans="1:17" s="616" customFormat="1" ht="15">
      <c r="A20" s="619">
        <v>6</v>
      </c>
      <c r="B20" s="700"/>
      <c r="C20" s="1775"/>
      <c r="D20" s="619"/>
      <c r="E20" s="1783">
        <v>2.38</v>
      </c>
      <c r="F20" s="1775"/>
      <c r="G20" s="619"/>
      <c r="H20" s="1775"/>
      <c r="I20" s="1783">
        <v>12.370000000000001</v>
      </c>
      <c r="J20" s="1698"/>
      <c r="K20" s="1775"/>
      <c r="L20" s="1775"/>
      <c r="M20" s="1783">
        <v>0</v>
      </c>
      <c r="N20" s="1775"/>
      <c r="O20" s="1775"/>
      <c r="P20" s="1775"/>
      <c r="Q20" s="1783">
        <v>1.65</v>
      </c>
    </row>
    <row r="21" spans="1:17" s="616" customFormat="1" ht="15">
      <c r="A21" s="619">
        <v>7</v>
      </c>
      <c r="B21" s="700"/>
      <c r="C21" s="1775"/>
      <c r="D21" s="619"/>
      <c r="E21" s="1783">
        <v>1.8800000000000001</v>
      </c>
      <c r="F21" s="1775"/>
      <c r="G21" s="619"/>
      <c r="H21" s="1775"/>
      <c r="I21" s="1783">
        <v>13.77</v>
      </c>
      <c r="J21" s="1698"/>
      <c r="K21" s="1775"/>
      <c r="L21" s="1775"/>
      <c r="M21" s="1783">
        <v>0</v>
      </c>
      <c r="N21" s="1775"/>
      <c r="O21" s="1775"/>
      <c r="P21" s="1775"/>
      <c r="Q21" s="1783">
        <v>1.4900000000000002</v>
      </c>
    </row>
    <row r="22" spans="1:17" s="616" customFormat="1" ht="15">
      <c r="A22" s="619">
        <v>8</v>
      </c>
      <c r="B22" s="700"/>
      <c r="C22" s="1775"/>
      <c r="D22" s="619"/>
      <c r="E22" s="1783">
        <v>1.96</v>
      </c>
      <c r="F22" s="1775"/>
      <c r="G22" s="619"/>
      <c r="H22" s="1775"/>
      <c r="I22" s="1783">
        <v>12.6</v>
      </c>
      <c r="J22" s="1698"/>
      <c r="K22" s="1775"/>
      <c r="L22" s="1775"/>
      <c r="M22" s="1783">
        <v>0</v>
      </c>
      <c r="N22" s="1775"/>
      <c r="O22" s="1775"/>
      <c r="P22" s="1775"/>
      <c r="Q22" s="1783">
        <v>1.38</v>
      </c>
    </row>
    <row r="23" spans="1:17" s="616" customFormat="1" ht="15">
      <c r="A23" s="619">
        <v>9</v>
      </c>
      <c r="B23" s="700"/>
      <c r="C23" s="1775"/>
      <c r="D23" s="619"/>
      <c r="E23" s="1783">
        <v>2</v>
      </c>
      <c r="F23" s="1775"/>
      <c r="G23" s="619"/>
      <c r="H23" s="1775"/>
      <c r="I23" s="1783">
        <v>12.600000000000001</v>
      </c>
      <c r="J23" s="1698"/>
      <c r="K23" s="1775"/>
      <c r="L23" s="1775"/>
      <c r="M23" s="1783">
        <v>0</v>
      </c>
      <c r="N23" s="1775"/>
      <c r="O23" s="1775"/>
      <c r="P23" s="1775"/>
      <c r="Q23" s="1783">
        <v>1.2200000000000002</v>
      </c>
    </row>
    <row r="24" spans="1:17" s="616" customFormat="1" ht="15">
      <c r="A24" s="619">
        <v>10</v>
      </c>
      <c r="B24" s="700"/>
      <c r="C24" s="1775"/>
      <c r="D24" s="619"/>
      <c r="E24" s="1783">
        <v>1.46</v>
      </c>
      <c r="F24" s="1775"/>
      <c r="G24" s="619"/>
      <c r="H24" s="1775"/>
      <c r="I24" s="1783">
        <v>11.479999999999999</v>
      </c>
      <c r="J24" s="1698"/>
      <c r="K24" s="1775"/>
      <c r="L24" s="1775"/>
      <c r="M24" s="1783">
        <v>0</v>
      </c>
      <c r="N24" s="1775"/>
      <c r="O24" s="1775"/>
      <c r="P24" s="1775"/>
      <c r="Q24" s="1783">
        <v>0.27</v>
      </c>
    </row>
    <row r="25" spans="1:17" s="616" customFormat="1" ht="15">
      <c r="A25" s="619">
        <v>11</v>
      </c>
      <c r="B25" s="700"/>
      <c r="C25" s="1775"/>
      <c r="D25" s="619"/>
      <c r="E25" s="1783">
        <v>1.78</v>
      </c>
      <c r="F25" s="1775"/>
      <c r="G25" s="619"/>
      <c r="H25" s="1775"/>
      <c r="I25" s="1783">
        <v>12.239999999999998</v>
      </c>
      <c r="J25" s="1698"/>
      <c r="K25" s="1775"/>
      <c r="L25" s="1775"/>
      <c r="M25" s="1783">
        <v>0</v>
      </c>
      <c r="N25" s="1775"/>
      <c r="O25" s="1775"/>
      <c r="P25" s="1775"/>
      <c r="Q25" s="1783">
        <v>0.59</v>
      </c>
    </row>
    <row r="26" spans="1:17" s="616" customFormat="1" ht="15">
      <c r="A26" s="619">
        <v>12</v>
      </c>
      <c r="B26" s="700"/>
      <c r="C26" s="1775"/>
      <c r="D26" s="619"/>
      <c r="E26" s="1783">
        <v>1.2200000000000002</v>
      </c>
      <c r="F26" s="1775"/>
      <c r="G26" s="619"/>
      <c r="H26" s="1775"/>
      <c r="I26" s="1783">
        <v>11.08</v>
      </c>
      <c r="J26" s="1698"/>
      <c r="K26" s="1775"/>
      <c r="L26" s="1775"/>
      <c r="M26" s="1783">
        <v>0</v>
      </c>
      <c r="N26" s="1775"/>
      <c r="O26" s="1775"/>
      <c r="P26" s="1775"/>
      <c r="Q26" s="1783">
        <v>0.35000000000000003</v>
      </c>
    </row>
    <row r="27" spans="1:17" s="616" customFormat="1" ht="15">
      <c r="A27" s="619">
        <v>13</v>
      </c>
      <c r="B27" s="700"/>
      <c r="C27" s="1775"/>
      <c r="D27" s="619"/>
      <c r="E27" s="1783">
        <v>1.9400000000000002</v>
      </c>
      <c r="F27" s="1775"/>
      <c r="G27" s="619"/>
      <c r="H27" s="1775"/>
      <c r="I27" s="1783">
        <v>11.19</v>
      </c>
      <c r="J27" s="1698"/>
      <c r="K27" s="1775"/>
      <c r="L27" s="1775"/>
      <c r="M27" s="1783">
        <v>0</v>
      </c>
      <c r="N27" s="1775"/>
      <c r="O27" s="1775"/>
      <c r="P27" s="1775"/>
      <c r="Q27" s="1783">
        <v>0.44000000000000006</v>
      </c>
    </row>
    <row r="28" spans="1:17" s="616" customFormat="1" ht="15">
      <c r="A28" s="619">
        <v>14</v>
      </c>
      <c r="B28" s="700"/>
      <c r="C28" s="1775"/>
      <c r="D28" s="619"/>
      <c r="E28" s="1783">
        <v>1.04</v>
      </c>
      <c r="F28" s="1775"/>
      <c r="G28" s="619"/>
      <c r="H28" s="1775"/>
      <c r="I28" s="1783">
        <v>6.6999999999999993</v>
      </c>
      <c r="J28" s="1698"/>
      <c r="K28" s="1775"/>
      <c r="L28" s="1775"/>
      <c r="M28" s="1783">
        <v>0</v>
      </c>
      <c r="N28" s="1775"/>
      <c r="O28" s="1775"/>
      <c r="P28" s="1775"/>
      <c r="Q28" s="1783">
        <v>0.25999999999999995</v>
      </c>
    </row>
    <row r="29" spans="1:17" s="616" customFormat="1" ht="15">
      <c r="A29" s="619">
        <v>15</v>
      </c>
      <c r="B29" s="700"/>
      <c r="C29" s="1775"/>
      <c r="D29" s="619"/>
      <c r="E29" s="1783">
        <v>0.9</v>
      </c>
      <c r="F29" s="1775"/>
      <c r="G29" s="619"/>
      <c r="H29" s="1775"/>
      <c r="I29" s="1783">
        <v>0</v>
      </c>
      <c r="J29" s="1698"/>
      <c r="K29" s="1775"/>
      <c r="L29" s="1775"/>
      <c r="M29" s="1783">
        <v>0</v>
      </c>
      <c r="N29" s="1775"/>
      <c r="O29" s="1775"/>
      <c r="P29" s="1775"/>
      <c r="Q29" s="1783">
        <v>0</v>
      </c>
    </row>
    <row r="30" spans="1:17" s="616" customFormat="1" ht="15">
      <c r="A30" s="619">
        <v>16</v>
      </c>
      <c r="B30" s="700"/>
      <c r="C30" s="1775"/>
      <c r="D30" s="619"/>
      <c r="E30" s="1783">
        <v>1.4</v>
      </c>
      <c r="F30" s="1775"/>
      <c r="G30" s="619"/>
      <c r="H30" s="1775"/>
      <c r="I30" s="1783">
        <v>2.3000000000000003</v>
      </c>
      <c r="J30" s="1698"/>
      <c r="K30" s="1775"/>
      <c r="L30" s="1775"/>
      <c r="M30" s="1783">
        <v>0</v>
      </c>
      <c r="N30" s="1775"/>
      <c r="O30" s="1775"/>
      <c r="P30" s="1775"/>
      <c r="Q30" s="1783">
        <v>0.19</v>
      </c>
    </row>
    <row r="31" spans="1:17" s="620" customFormat="1" ht="15">
      <c r="A31" s="619">
        <v>17</v>
      </c>
      <c r="B31" s="700"/>
      <c r="C31" s="1775"/>
      <c r="D31" s="619"/>
      <c r="E31" s="1783">
        <v>1.58</v>
      </c>
      <c r="F31" s="1775"/>
      <c r="G31" s="619"/>
      <c r="H31" s="1775"/>
      <c r="I31" s="1783">
        <v>14.65</v>
      </c>
      <c r="J31" s="1698"/>
      <c r="K31" s="1775"/>
      <c r="L31" s="1775"/>
      <c r="M31" s="1783">
        <v>0</v>
      </c>
      <c r="N31" s="1775"/>
      <c r="O31" s="1775"/>
      <c r="P31" s="1775"/>
      <c r="Q31" s="1783">
        <v>0.90000000000000013</v>
      </c>
    </row>
    <row r="32" spans="1:17" s="620" customFormat="1" ht="15">
      <c r="A32" s="619">
        <v>18</v>
      </c>
      <c r="B32" s="700"/>
      <c r="C32" s="1775"/>
      <c r="D32" s="619"/>
      <c r="E32" s="1783">
        <v>1.1400000000000001</v>
      </c>
      <c r="F32" s="1775"/>
      <c r="G32" s="619"/>
      <c r="H32" s="1775"/>
      <c r="I32" s="1783">
        <v>14.96</v>
      </c>
      <c r="J32" s="1698"/>
      <c r="K32" s="1775"/>
      <c r="L32" s="1775"/>
      <c r="M32" s="1783">
        <v>0</v>
      </c>
      <c r="N32" s="1775"/>
      <c r="O32" s="1775"/>
      <c r="P32" s="1775"/>
      <c r="Q32" s="1783">
        <v>0.59000000000000008</v>
      </c>
    </row>
    <row r="33" spans="1:33" s="620" customFormat="1" ht="15">
      <c r="A33" s="619">
        <v>19</v>
      </c>
      <c r="B33" s="700"/>
      <c r="C33" s="1775"/>
      <c r="D33" s="619"/>
      <c r="E33" s="1783">
        <v>1.32</v>
      </c>
      <c r="F33" s="1775"/>
      <c r="G33" s="619"/>
      <c r="H33" s="1775"/>
      <c r="I33" s="1783">
        <v>14.430000000000001</v>
      </c>
      <c r="J33" s="1698"/>
      <c r="K33" s="1775"/>
      <c r="L33" s="1775"/>
      <c r="M33" s="1783">
        <v>0</v>
      </c>
      <c r="N33" s="1775"/>
      <c r="O33" s="1775"/>
      <c r="P33" s="1775"/>
      <c r="Q33" s="1783">
        <v>1.66</v>
      </c>
    </row>
    <row r="34" spans="1:33" s="620" customFormat="1" ht="15">
      <c r="A34" s="619">
        <v>20</v>
      </c>
      <c r="B34" s="700"/>
      <c r="C34" s="1775"/>
      <c r="D34" s="619"/>
      <c r="E34" s="1783">
        <v>1.4200000000000002</v>
      </c>
      <c r="F34" s="1775"/>
      <c r="G34" s="619"/>
      <c r="H34" s="1775"/>
      <c r="I34" s="1783">
        <v>14.780000000000001</v>
      </c>
      <c r="J34" s="1698"/>
      <c r="K34" s="1775"/>
      <c r="L34" s="1775"/>
      <c r="M34" s="1783">
        <v>0</v>
      </c>
      <c r="N34" s="1775"/>
      <c r="O34" s="1775"/>
      <c r="P34" s="1775"/>
      <c r="Q34" s="1783">
        <v>1.5</v>
      </c>
    </row>
    <row r="35" spans="1:33" s="620" customFormat="1" ht="15">
      <c r="A35" s="619">
        <v>21</v>
      </c>
      <c r="B35" s="700"/>
      <c r="C35" s="1775"/>
      <c r="D35" s="619"/>
      <c r="E35" s="1783">
        <v>0.7</v>
      </c>
      <c r="F35" s="1775"/>
      <c r="G35" s="619"/>
      <c r="H35" s="1775"/>
      <c r="I35" s="1783">
        <v>16.3</v>
      </c>
      <c r="J35" s="1698"/>
      <c r="K35" s="1775"/>
      <c r="L35" s="1775"/>
      <c r="M35" s="1783">
        <v>0</v>
      </c>
      <c r="N35" s="1775"/>
      <c r="O35" s="1775"/>
      <c r="P35" s="1775"/>
      <c r="Q35" s="1783">
        <v>1.58</v>
      </c>
    </row>
    <row r="36" spans="1:33" s="620" customFormat="1" ht="15">
      <c r="A36" s="619">
        <v>22</v>
      </c>
      <c r="B36" s="700"/>
      <c r="C36" s="1775"/>
      <c r="D36" s="619"/>
      <c r="E36" s="1783">
        <v>0.82</v>
      </c>
      <c r="F36" s="1775"/>
      <c r="G36" s="619"/>
      <c r="H36" s="1775"/>
      <c r="I36" s="1783">
        <v>15.55</v>
      </c>
      <c r="J36" s="1698"/>
      <c r="K36" s="1775"/>
      <c r="L36" s="1775"/>
      <c r="M36" s="1783">
        <v>0</v>
      </c>
      <c r="N36" s="1775"/>
      <c r="O36" s="1775"/>
      <c r="P36" s="1775"/>
      <c r="Q36" s="1783">
        <v>1.5999999999999999</v>
      </c>
    </row>
    <row r="37" spans="1:33" s="620" customFormat="1" ht="15">
      <c r="A37" s="619">
        <v>23</v>
      </c>
      <c r="B37" s="700"/>
      <c r="C37" s="1775"/>
      <c r="D37" s="1775"/>
      <c r="E37" s="1783">
        <v>0.66</v>
      </c>
      <c r="F37" s="1775"/>
      <c r="G37" s="1775"/>
      <c r="H37" s="1775"/>
      <c r="I37" s="1783">
        <v>15.75</v>
      </c>
      <c r="J37" s="1698"/>
      <c r="K37" s="1775"/>
      <c r="L37" s="1775"/>
      <c r="M37" s="1783">
        <v>0</v>
      </c>
      <c r="N37" s="1775"/>
      <c r="O37" s="1775"/>
      <c r="P37" s="1775"/>
      <c r="Q37" s="1783">
        <v>1.71</v>
      </c>
    </row>
    <row r="38" spans="1:33" s="620" customFormat="1" ht="15">
      <c r="A38" s="619" t="s">
        <v>19</v>
      </c>
      <c r="B38" s="619"/>
      <c r="C38" s="1775"/>
      <c r="D38" s="1775"/>
      <c r="E38" s="1776">
        <f>SUM(E14:E37)</f>
        <v>34.980000000000004</v>
      </c>
      <c r="F38" s="1775"/>
      <c r="G38" s="1775"/>
      <c r="H38" s="1775"/>
      <c r="I38" s="1776">
        <f>SUM(I14:I37)</f>
        <v>281.78000000000003</v>
      </c>
      <c r="J38" s="1775"/>
      <c r="K38" s="1775"/>
      <c r="L38" s="1775"/>
      <c r="M38" s="1776">
        <f>SUM(M14:M37)</f>
        <v>0</v>
      </c>
      <c r="N38" s="1775"/>
      <c r="O38" s="1775"/>
      <c r="P38" s="1775"/>
      <c r="Q38" s="1776">
        <f>SUM(Q14:Q37)</f>
        <v>23.880000000000003</v>
      </c>
    </row>
    <row r="39" spans="1:33" s="609" customFormat="1" ht="12.75" customHeight="1">
      <c r="A39" s="609" t="s">
        <v>20</v>
      </c>
      <c r="R39" s="939"/>
      <c r="S39" s="939"/>
      <c r="T39" s="939"/>
      <c r="U39" s="939"/>
      <c r="V39" s="939"/>
      <c r="W39" s="939"/>
      <c r="X39" s="939"/>
      <c r="Y39" s="939"/>
      <c r="Z39" s="939"/>
      <c r="AA39" s="939"/>
      <c r="AB39" s="939"/>
      <c r="AC39" s="939"/>
      <c r="AD39" s="939"/>
      <c r="AE39" s="939"/>
      <c r="AF39" s="939"/>
      <c r="AG39" s="939"/>
    </row>
    <row r="40" spans="1:33" s="609" customFormat="1" ht="12.75" customHeight="1">
      <c r="A40" s="609" t="s">
        <v>21</v>
      </c>
      <c r="R40" s="939"/>
      <c r="S40" s="939"/>
      <c r="T40" s="939"/>
      <c r="U40" s="939"/>
      <c r="V40" s="939"/>
      <c r="W40" s="939"/>
      <c r="X40" s="939"/>
      <c r="Y40" s="939"/>
      <c r="Z40" s="939"/>
      <c r="AA40" s="939"/>
      <c r="AB40" s="939"/>
      <c r="AC40" s="939"/>
      <c r="AD40" s="939"/>
      <c r="AE40" s="939"/>
      <c r="AF40" s="939"/>
      <c r="AG40" s="939"/>
    </row>
    <row r="41" spans="1:33">
      <c r="A41" s="609" t="s">
        <v>563</v>
      </c>
      <c r="K41" s="609"/>
      <c r="L41" s="609"/>
      <c r="M41" s="609"/>
      <c r="N41" s="609"/>
      <c r="O41" s="609"/>
      <c r="P41" s="609"/>
      <c r="Q41" s="609"/>
      <c r="R41" s="940"/>
      <c r="S41" s="940"/>
      <c r="T41" s="940"/>
      <c r="U41" s="940"/>
      <c r="V41" s="940"/>
      <c r="W41" s="940"/>
      <c r="X41" s="940"/>
      <c r="Y41" s="940"/>
      <c r="Z41" s="940"/>
      <c r="AA41" s="940"/>
      <c r="AB41" s="940"/>
      <c r="AC41" s="940"/>
      <c r="AD41" s="940"/>
      <c r="AE41" s="940"/>
      <c r="AF41" s="940"/>
      <c r="AG41" s="940"/>
    </row>
    <row r="42" spans="1:33">
      <c r="A42" s="609" t="s">
        <v>23</v>
      </c>
      <c r="R42" s="940"/>
      <c r="S42" s="940"/>
      <c r="T42" s="940"/>
      <c r="U42" s="940"/>
      <c r="V42" s="940"/>
      <c r="W42" s="940"/>
      <c r="X42" s="940"/>
      <c r="Y42" s="940"/>
      <c r="Z42" s="940"/>
      <c r="AA42" s="940"/>
      <c r="AB42" s="940"/>
      <c r="AC42" s="940"/>
      <c r="AD42" s="940"/>
      <c r="AE42" s="940"/>
      <c r="AF42" s="940"/>
      <c r="AG42" s="940"/>
    </row>
    <row r="43" spans="1:33">
      <c r="R43" s="940"/>
      <c r="S43" s="940"/>
      <c r="T43" s="940"/>
      <c r="U43" s="940"/>
      <c r="V43" s="940"/>
      <c r="W43" s="940"/>
      <c r="X43" s="940"/>
      <c r="Y43" s="940"/>
      <c r="Z43" s="940"/>
      <c r="AA43" s="940"/>
      <c r="AB43" s="940"/>
      <c r="AC43" s="940"/>
      <c r="AD43" s="940"/>
      <c r="AE43" s="940"/>
      <c r="AF43" s="940"/>
      <c r="AG43" s="940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8" type="noConversion"/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G43"/>
  <sheetViews>
    <sheetView zoomScale="85" zoomScaleNormal="85" workbookViewId="0">
      <selection activeCell="R25" sqref="R25"/>
    </sheetView>
  </sheetViews>
  <sheetFormatPr defaultRowHeight="12.75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>
      <c r="B1" s="2973" t="s">
        <v>405</v>
      </c>
      <c r="C1" s="2087"/>
      <c r="D1" s="2087"/>
      <c r="E1" s="2087"/>
      <c r="F1" s="2087"/>
      <c r="J1" s="799" t="s">
        <v>171</v>
      </c>
      <c r="M1" s="873" t="s">
        <v>258</v>
      </c>
      <c r="N1" s="873"/>
      <c r="O1" s="873"/>
      <c r="P1" s="873"/>
      <c r="Q1" s="873"/>
      <c r="R1" s="873"/>
      <c r="S1" s="939"/>
      <c r="T1" s="939"/>
      <c r="U1" s="939"/>
      <c r="V1" s="939"/>
      <c r="W1" s="939"/>
      <c r="X1" s="939"/>
      <c r="Y1" s="939"/>
      <c r="Z1" s="939"/>
      <c r="AA1" s="939"/>
      <c r="AB1" s="939"/>
      <c r="AC1" s="939"/>
      <c r="AD1" s="939"/>
      <c r="AE1" s="939"/>
      <c r="AF1" s="939"/>
      <c r="AG1" s="939"/>
    </row>
    <row r="2" spans="1:33" s="609" customFormat="1" ht="10.5" customHeight="1">
      <c r="B2" s="2974" t="s">
        <v>1</v>
      </c>
      <c r="C2" s="2094"/>
      <c r="D2" s="2094"/>
      <c r="E2" s="2094"/>
      <c r="F2" s="2094"/>
      <c r="M2" s="2974" t="s">
        <v>2</v>
      </c>
      <c r="N2" s="2094"/>
      <c r="O2" s="2094"/>
      <c r="P2" s="2094"/>
      <c r="Q2" s="2094"/>
      <c r="R2" s="939"/>
      <c r="S2" s="939"/>
      <c r="T2" s="939"/>
      <c r="U2" s="939"/>
      <c r="V2" s="939"/>
      <c r="W2" s="939"/>
      <c r="X2" s="939"/>
      <c r="Y2" s="939"/>
      <c r="Z2" s="939"/>
      <c r="AA2" s="939"/>
      <c r="AB2" s="939"/>
      <c r="AC2" s="939"/>
      <c r="AD2" s="939"/>
      <c r="AE2" s="939"/>
      <c r="AF2" s="939"/>
      <c r="AG2" s="939"/>
    </row>
    <row r="3" spans="1:33" s="609" customFormat="1" ht="13.5" customHeight="1">
      <c r="B3" s="611" t="s">
        <v>130</v>
      </c>
      <c r="N3" s="1246" t="s">
        <v>654</v>
      </c>
      <c r="O3" s="1246" t="s">
        <v>655</v>
      </c>
      <c r="P3" s="1246"/>
      <c r="Q3" s="1246"/>
      <c r="R3" s="939"/>
      <c r="S3" s="939"/>
      <c r="T3" s="939"/>
      <c r="U3" s="939"/>
      <c r="V3" s="939"/>
      <c r="W3" s="939"/>
      <c r="X3" s="939"/>
      <c r="Y3" s="939"/>
      <c r="Z3" s="939"/>
      <c r="AA3" s="939"/>
      <c r="AB3" s="939"/>
      <c r="AC3" s="939"/>
      <c r="AD3" s="939"/>
      <c r="AE3" s="939"/>
      <c r="AF3" s="939"/>
      <c r="AG3" s="939"/>
    </row>
    <row r="4" spans="1:33" s="609" customFormat="1" ht="15" customHeight="1">
      <c r="B4" s="2977" t="s">
        <v>4</v>
      </c>
      <c r="C4" s="2087"/>
      <c r="D4" s="612"/>
      <c r="E4" s="939"/>
      <c r="F4" s="939"/>
      <c r="G4" s="939"/>
      <c r="H4" s="939"/>
      <c r="I4" s="874" t="s">
        <v>5</v>
      </c>
      <c r="J4" s="1913"/>
      <c r="K4" s="1913"/>
      <c r="L4" s="610"/>
      <c r="R4" s="939"/>
      <c r="S4" s="939"/>
      <c r="T4" s="939"/>
      <c r="U4" s="939"/>
      <c r="V4" s="939"/>
      <c r="W4" s="939"/>
      <c r="X4" s="939"/>
      <c r="Y4" s="939"/>
      <c r="Z4" s="939"/>
      <c r="AA4" s="939"/>
      <c r="AB4" s="939"/>
      <c r="AC4" s="939"/>
      <c r="AD4" s="939"/>
      <c r="AE4" s="939"/>
      <c r="AF4" s="939"/>
      <c r="AG4" s="939"/>
    </row>
    <row r="5" spans="1:33" s="609" customFormat="1" ht="9.75" customHeight="1">
      <c r="B5" s="2976" t="s">
        <v>7</v>
      </c>
      <c r="C5" s="2085"/>
      <c r="D5" s="610"/>
      <c r="E5" s="610"/>
      <c r="R5" s="939"/>
      <c r="S5" s="939"/>
      <c r="T5" s="939"/>
      <c r="U5" s="939"/>
      <c r="V5" s="939"/>
      <c r="W5" s="939"/>
      <c r="X5" s="939"/>
      <c r="Y5" s="939"/>
      <c r="Z5" s="939"/>
      <c r="AA5" s="939"/>
      <c r="AB5" s="939"/>
      <c r="AC5" s="939"/>
      <c r="AD5" s="939"/>
      <c r="AE5" s="939"/>
      <c r="AF5" s="939"/>
      <c r="AG5" s="939"/>
    </row>
    <row r="6" spans="1:33" s="609" customFormat="1" ht="12" customHeight="1">
      <c r="A6" s="297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39"/>
      <c r="S6" s="939"/>
      <c r="T6" s="939"/>
      <c r="U6" s="939"/>
      <c r="V6" s="939"/>
      <c r="W6" s="939"/>
      <c r="X6" s="939"/>
      <c r="Y6" s="939"/>
      <c r="Z6" s="939"/>
      <c r="AA6" s="939"/>
      <c r="AB6" s="939"/>
      <c r="AC6" s="939"/>
      <c r="AD6" s="939"/>
      <c r="AE6" s="939"/>
      <c r="AF6" s="939"/>
      <c r="AG6" s="939"/>
    </row>
    <row r="7" spans="1:33" s="609" customFormat="1" ht="15.75">
      <c r="A7" s="2972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39"/>
      <c r="S7" s="939"/>
      <c r="T7" s="939"/>
      <c r="U7" s="939"/>
      <c r="V7" s="939"/>
      <c r="W7" s="939"/>
      <c r="X7" s="939"/>
      <c r="Y7" s="939"/>
      <c r="Z7" s="939"/>
      <c r="AA7" s="939"/>
      <c r="AB7" s="939"/>
      <c r="AC7" s="939"/>
      <c r="AD7" s="939"/>
      <c r="AE7" s="939"/>
      <c r="AF7" s="939"/>
      <c r="AG7" s="939"/>
    </row>
    <row r="8" spans="1:33" s="609" customFormat="1" ht="9" customHeight="1">
      <c r="A8" s="1269" t="s">
        <v>361</v>
      </c>
      <c r="B8" s="1255" t="s">
        <v>362</v>
      </c>
      <c r="R8" s="939"/>
      <c r="S8" s="939"/>
      <c r="T8" s="939"/>
      <c r="U8" s="939"/>
      <c r="V8" s="939"/>
      <c r="W8" s="939"/>
      <c r="X8" s="939"/>
      <c r="Y8" s="939"/>
      <c r="Z8" s="939"/>
      <c r="AA8" s="939"/>
      <c r="AB8" s="939"/>
      <c r="AC8" s="939"/>
      <c r="AD8" s="939"/>
      <c r="AE8" s="939"/>
      <c r="AF8" s="939"/>
      <c r="AG8" s="939"/>
    </row>
    <row r="9" spans="1:33" s="609" customFormat="1">
      <c r="A9" s="2970" t="s">
        <v>9</v>
      </c>
      <c r="B9" s="2971" t="s">
        <v>10</v>
      </c>
      <c r="C9" s="2430"/>
      <c r="D9" s="2430"/>
      <c r="E9" s="2430"/>
      <c r="F9" s="2430"/>
      <c r="G9" s="2430"/>
      <c r="H9" s="2430"/>
      <c r="I9" s="2431"/>
      <c r="J9" s="2971" t="s">
        <v>11</v>
      </c>
      <c r="K9" s="2430"/>
      <c r="L9" s="2430"/>
      <c r="M9" s="2430"/>
      <c r="N9" s="2430"/>
      <c r="O9" s="2430"/>
      <c r="P9" s="2430"/>
      <c r="Q9" s="2431"/>
      <c r="R9" s="939"/>
      <c r="S9" s="939"/>
      <c r="T9" s="939"/>
      <c r="U9" s="939"/>
      <c r="V9" s="939"/>
      <c r="W9" s="939"/>
      <c r="X9" s="939"/>
      <c r="Y9" s="939"/>
      <c r="Z9" s="939"/>
      <c r="AA9" s="939"/>
      <c r="AB9" s="939"/>
      <c r="AC9" s="939"/>
      <c r="AD9" s="939"/>
      <c r="AE9" s="939"/>
      <c r="AF9" s="939"/>
      <c r="AG9" s="939"/>
    </row>
    <row r="10" spans="1:33" s="609" customFormat="1">
      <c r="A10" s="2427"/>
      <c r="B10" s="2949" t="s">
        <v>653</v>
      </c>
      <c r="C10" s="2101"/>
      <c r="D10" s="2101"/>
      <c r="E10" s="2102"/>
      <c r="F10" s="2950"/>
      <c r="G10" s="2101"/>
      <c r="H10" s="2101"/>
      <c r="I10" s="2102"/>
      <c r="J10" s="2949" t="str">
        <f>B10</f>
        <v>ф. Новое - ТП-121</v>
      </c>
      <c r="K10" s="2968"/>
      <c r="L10" s="2968"/>
      <c r="M10" s="2969"/>
      <c r="N10" s="2950">
        <f>F10</f>
        <v>0</v>
      </c>
      <c r="O10" s="2968"/>
      <c r="P10" s="2968"/>
      <c r="Q10" s="2969"/>
      <c r="R10" s="939"/>
      <c r="S10" s="939"/>
      <c r="T10" s="939"/>
      <c r="U10" s="939"/>
      <c r="V10" s="939"/>
      <c r="W10" s="939"/>
      <c r="X10" s="939"/>
      <c r="Y10" s="939"/>
      <c r="Z10" s="939"/>
      <c r="AA10" s="939"/>
      <c r="AB10" s="939"/>
      <c r="AC10" s="939"/>
      <c r="AD10" s="939"/>
      <c r="AE10" s="939"/>
      <c r="AF10" s="939"/>
      <c r="AG10" s="939"/>
    </row>
    <row r="11" spans="1:33" s="609" customFormat="1">
      <c r="A11" s="2427"/>
      <c r="B11" s="2950" t="s">
        <v>14</v>
      </c>
      <c r="C11" s="2101"/>
      <c r="E11" s="588"/>
      <c r="F11" s="2950" t="s">
        <v>14</v>
      </c>
      <c r="G11" s="2101"/>
      <c r="H11" s="613"/>
      <c r="I11" s="614"/>
      <c r="J11" s="2950" t="s">
        <v>14</v>
      </c>
      <c r="K11" s="2101"/>
      <c r="L11" s="613"/>
      <c r="M11" s="614">
        <f>E11</f>
        <v>0</v>
      </c>
      <c r="N11" s="2950" t="s">
        <v>14</v>
      </c>
      <c r="O11" s="2101"/>
      <c r="P11" s="613"/>
      <c r="Q11" s="614"/>
      <c r="R11" s="939"/>
      <c r="S11" s="939"/>
      <c r="T11" s="939"/>
      <c r="U11" s="939"/>
      <c r="V11" s="939"/>
      <c r="W11" s="939"/>
      <c r="X11" s="939"/>
      <c r="Y11" s="939"/>
      <c r="Z11" s="939"/>
      <c r="AA11" s="939"/>
      <c r="AB11" s="939"/>
      <c r="AC11" s="939"/>
      <c r="AD11" s="939"/>
      <c r="AE11" s="939"/>
      <c r="AF11" s="939"/>
      <c r="AG11" s="939"/>
    </row>
    <row r="12" spans="1:33" s="616" customFormat="1" ht="35.25" customHeight="1">
      <c r="A12" s="2428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>
      <c r="A14" s="619">
        <v>0</v>
      </c>
      <c r="B14" s="700"/>
      <c r="C14" s="1773"/>
      <c r="D14" s="1773"/>
      <c r="E14" s="1301">
        <v>17.12</v>
      </c>
      <c r="F14" s="1773"/>
      <c r="G14" s="1773"/>
      <c r="H14" s="1773"/>
      <c r="I14" s="1301"/>
      <c r="J14" s="1774"/>
      <c r="K14" s="1773"/>
      <c r="L14" s="1773"/>
      <c r="M14" s="1301">
        <v>14.34</v>
      </c>
      <c r="N14" s="1773"/>
      <c r="O14" s="1773"/>
      <c r="P14" s="1773"/>
      <c r="Q14" s="1301"/>
    </row>
    <row r="15" spans="1:33" s="1337" customFormat="1" ht="15">
      <c r="A15" s="1336">
        <v>1</v>
      </c>
      <c r="B15" s="700"/>
      <c r="C15" s="1775"/>
      <c r="D15" s="1773"/>
      <c r="E15" s="1784">
        <v>17.100000000000001</v>
      </c>
      <c r="F15" s="1775"/>
      <c r="G15" s="619"/>
      <c r="H15" s="1775"/>
      <c r="I15" s="1914"/>
      <c r="J15" s="1698"/>
      <c r="K15" s="1775"/>
      <c r="L15" s="1775"/>
      <c r="M15" s="1931">
        <v>14.28</v>
      </c>
      <c r="N15" s="1775"/>
      <c r="O15" s="1775"/>
      <c r="P15" s="1775"/>
      <c r="Q15" s="1914"/>
    </row>
    <row r="16" spans="1:33" s="616" customFormat="1" ht="15">
      <c r="A16" s="619">
        <v>2</v>
      </c>
      <c r="B16" s="700"/>
      <c r="C16" s="1775"/>
      <c r="D16" s="1773"/>
      <c r="E16" s="1784">
        <v>17.2</v>
      </c>
      <c r="F16" s="1775"/>
      <c r="G16" s="619"/>
      <c r="H16" s="1775"/>
      <c r="I16" s="1914"/>
      <c r="J16" s="1698"/>
      <c r="K16" s="1775"/>
      <c r="L16" s="1775"/>
      <c r="M16" s="1931">
        <v>14.36</v>
      </c>
      <c r="N16" s="1775"/>
      <c r="O16" s="1775"/>
      <c r="P16" s="1775"/>
      <c r="Q16" s="1914"/>
    </row>
    <row r="17" spans="1:17" s="616" customFormat="1" ht="15">
      <c r="A17" s="619">
        <v>3</v>
      </c>
      <c r="B17" s="700"/>
      <c r="C17" s="1775"/>
      <c r="D17" s="1773"/>
      <c r="E17" s="1784">
        <v>17.420000000000002</v>
      </c>
      <c r="F17" s="1775"/>
      <c r="G17" s="619"/>
      <c r="H17" s="1775"/>
      <c r="I17" s="1914"/>
      <c r="J17" s="1698"/>
      <c r="K17" s="1775"/>
      <c r="L17" s="1775"/>
      <c r="M17" s="1931">
        <v>14.38</v>
      </c>
      <c r="N17" s="1775"/>
      <c r="O17" s="1775"/>
      <c r="P17" s="1775"/>
      <c r="Q17" s="1914"/>
    </row>
    <row r="18" spans="1:17" s="616" customFormat="1" ht="15">
      <c r="A18" s="619">
        <v>4</v>
      </c>
      <c r="B18" s="700"/>
      <c r="C18" s="1775"/>
      <c r="D18" s="1773"/>
      <c r="E18" s="1784">
        <v>17.28</v>
      </c>
      <c r="F18" s="1775"/>
      <c r="G18" s="619"/>
      <c r="H18" s="1775"/>
      <c r="I18" s="1914"/>
      <c r="J18" s="1698"/>
      <c r="K18" s="1775"/>
      <c r="L18" s="1775"/>
      <c r="M18" s="1931">
        <v>14.32</v>
      </c>
      <c r="N18" s="1775"/>
      <c r="O18" s="1775"/>
      <c r="P18" s="1775"/>
      <c r="Q18" s="1914"/>
    </row>
    <row r="19" spans="1:17" s="616" customFormat="1" ht="15">
      <c r="A19" s="619">
        <v>5</v>
      </c>
      <c r="B19" s="700"/>
      <c r="C19" s="1775"/>
      <c r="D19" s="1773"/>
      <c r="E19" s="1784">
        <v>17.100000000000001</v>
      </c>
      <c r="F19" s="1775"/>
      <c r="G19" s="619"/>
      <c r="H19" s="1775"/>
      <c r="I19" s="1914"/>
      <c r="J19" s="1698"/>
      <c r="K19" s="1775"/>
      <c r="L19" s="1775"/>
      <c r="M19" s="1931">
        <v>14.12</v>
      </c>
      <c r="N19" s="1775"/>
      <c r="O19" s="1775"/>
      <c r="P19" s="1775"/>
      <c r="Q19" s="1914"/>
    </row>
    <row r="20" spans="1:17" s="616" customFormat="1" ht="15">
      <c r="A20" s="619">
        <v>6</v>
      </c>
      <c r="B20" s="700"/>
      <c r="C20" s="1775"/>
      <c r="D20" s="1773"/>
      <c r="E20" s="1784">
        <v>17.2</v>
      </c>
      <c r="F20" s="1775"/>
      <c r="G20" s="619"/>
      <c r="H20" s="1775"/>
      <c r="I20" s="1914"/>
      <c r="J20" s="1698"/>
      <c r="K20" s="1775"/>
      <c r="L20" s="1775"/>
      <c r="M20" s="1931">
        <v>14.26</v>
      </c>
      <c r="N20" s="1775"/>
      <c r="O20" s="1775"/>
      <c r="P20" s="1775"/>
      <c r="Q20" s="1914"/>
    </row>
    <row r="21" spans="1:17" s="616" customFormat="1" ht="15">
      <c r="A21" s="619">
        <v>7</v>
      </c>
      <c r="B21" s="700"/>
      <c r="C21" s="1775"/>
      <c r="D21" s="1773"/>
      <c r="E21" s="1784">
        <v>17.3</v>
      </c>
      <c r="F21" s="1775"/>
      <c r="G21" s="619"/>
      <c r="H21" s="1775"/>
      <c r="I21" s="1914"/>
      <c r="J21" s="1698"/>
      <c r="K21" s="1775"/>
      <c r="L21" s="1775"/>
      <c r="M21" s="1931">
        <v>14.28</v>
      </c>
      <c r="N21" s="1775"/>
      <c r="O21" s="1775"/>
      <c r="P21" s="1775"/>
      <c r="Q21" s="1914"/>
    </row>
    <row r="22" spans="1:17" s="616" customFormat="1" ht="15">
      <c r="A22" s="619">
        <v>8</v>
      </c>
      <c r="B22" s="700"/>
      <c r="C22" s="1775"/>
      <c r="D22" s="1773"/>
      <c r="E22" s="1784">
        <v>17.440000000000001</v>
      </c>
      <c r="F22" s="1775"/>
      <c r="G22" s="619"/>
      <c r="H22" s="1775"/>
      <c r="I22" s="1914"/>
      <c r="J22" s="1698"/>
      <c r="K22" s="1775"/>
      <c r="L22" s="1775"/>
      <c r="M22" s="1931">
        <v>14.36</v>
      </c>
      <c r="N22" s="1775"/>
      <c r="O22" s="1775"/>
      <c r="P22" s="1775"/>
      <c r="Q22" s="1914"/>
    </row>
    <row r="23" spans="1:17" s="616" customFormat="1" ht="15">
      <c r="A23" s="619">
        <v>9</v>
      </c>
      <c r="B23" s="700"/>
      <c r="C23" s="1775"/>
      <c r="D23" s="1773"/>
      <c r="E23" s="1784">
        <v>10.98</v>
      </c>
      <c r="F23" s="1775"/>
      <c r="G23" s="619"/>
      <c r="H23" s="1775"/>
      <c r="I23" s="1914"/>
      <c r="J23" s="1698"/>
      <c r="K23" s="1775"/>
      <c r="L23" s="1775"/>
      <c r="M23" s="1931">
        <v>8.26</v>
      </c>
      <c r="N23" s="1775"/>
      <c r="O23" s="1775"/>
      <c r="P23" s="1775"/>
      <c r="Q23" s="1914"/>
    </row>
    <row r="24" spans="1:17" s="616" customFormat="1" ht="15">
      <c r="A24" s="619">
        <v>10</v>
      </c>
      <c r="B24" s="700"/>
      <c r="C24" s="1775"/>
      <c r="D24" s="1773"/>
      <c r="E24" s="1784">
        <v>1.58</v>
      </c>
      <c r="F24" s="1775"/>
      <c r="G24" s="619"/>
      <c r="H24" s="1775"/>
      <c r="I24" s="1914"/>
      <c r="J24" s="1698"/>
      <c r="K24" s="1775"/>
      <c r="L24" s="1775"/>
      <c r="M24" s="1930">
        <v>0</v>
      </c>
      <c r="N24" s="1775"/>
      <c r="O24" s="1775"/>
      <c r="P24" s="1775"/>
      <c r="Q24" s="1914"/>
    </row>
    <row r="25" spans="1:17" s="616" customFormat="1" ht="15">
      <c r="A25" s="619">
        <v>11</v>
      </c>
      <c r="B25" s="700"/>
      <c r="C25" s="1775"/>
      <c r="D25" s="1773"/>
      <c r="E25" s="1784">
        <v>1.58</v>
      </c>
      <c r="F25" s="1775"/>
      <c r="G25" s="619"/>
      <c r="H25" s="1775"/>
      <c r="I25" s="1914"/>
      <c r="J25" s="1698"/>
      <c r="K25" s="1775"/>
      <c r="L25" s="1775"/>
      <c r="M25" s="1930">
        <v>0</v>
      </c>
      <c r="N25" s="1775"/>
      <c r="O25" s="1775"/>
      <c r="P25" s="1775"/>
      <c r="Q25" s="1914"/>
    </row>
    <row r="26" spans="1:17" s="616" customFormat="1" ht="15">
      <c r="A26" s="619">
        <v>12</v>
      </c>
      <c r="B26" s="700"/>
      <c r="C26" s="1775"/>
      <c r="D26" s="1773"/>
      <c r="E26" s="1784">
        <v>1.7</v>
      </c>
      <c r="F26" s="1775"/>
      <c r="G26" s="619"/>
      <c r="H26" s="1775"/>
      <c r="I26" s="1914"/>
      <c r="J26" s="1698"/>
      <c r="K26" s="1775"/>
      <c r="L26" s="1775"/>
      <c r="M26" s="1930">
        <v>0</v>
      </c>
      <c r="N26" s="1775"/>
      <c r="O26" s="1775"/>
      <c r="P26" s="1775"/>
      <c r="Q26" s="1914"/>
    </row>
    <row r="27" spans="1:17" s="616" customFormat="1" ht="15">
      <c r="A27" s="619">
        <v>13</v>
      </c>
      <c r="B27" s="700"/>
      <c r="C27" s="1775"/>
      <c r="D27" s="1773"/>
      <c r="E27" s="1784">
        <v>1.46</v>
      </c>
      <c r="F27" s="1775"/>
      <c r="G27" s="619"/>
      <c r="H27" s="1775"/>
      <c r="I27" s="1914"/>
      <c r="J27" s="1698"/>
      <c r="K27" s="1775"/>
      <c r="L27" s="1775"/>
      <c r="M27" s="1930">
        <v>0</v>
      </c>
      <c r="N27" s="1775"/>
      <c r="O27" s="1775"/>
      <c r="P27" s="1775"/>
      <c r="Q27" s="1914"/>
    </row>
    <row r="28" spans="1:17" s="616" customFormat="1" ht="15">
      <c r="A28" s="619">
        <v>14</v>
      </c>
      <c r="B28" s="700"/>
      <c r="C28" s="1775"/>
      <c r="D28" s="1773"/>
      <c r="E28" s="1784">
        <v>1.5</v>
      </c>
      <c r="F28" s="1775"/>
      <c r="G28" s="619"/>
      <c r="H28" s="1775"/>
      <c r="I28" s="1914"/>
      <c r="J28" s="1698"/>
      <c r="K28" s="1775"/>
      <c r="L28" s="1775"/>
      <c r="M28" s="1930">
        <v>0</v>
      </c>
      <c r="N28" s="1775"/>
      <c r="O28" s="1775"/>
      <c r="P28" s="1775"/>
      <c r="Q28" s="1914"/>
    </row>
    <row r="29" spans="1:17" s="616" customFormat="1" ht="15">
      <c r="A29" s="619">
        <v>15</v>
      </c>
      <c r="B29" s="700"/>
      <c r="C29" s="1775"/>
      <c r="D29" s="1773"/>
      <c r="E29" s="1784">
        <v>1.5</v>
      </c>
      <c r="F29" s="1775"/>
      <c r="G29" s="619"/>
      <c r="H29" s="1775"/>
      <c r="I29" s="1914"/>
      <c r="J29" s="1698"/>
      <c r="K29" s="1775"/>
      <c r="L29" s="1775"/>
      <c r="M29" s="1930">
        <v>0</v>
      </c>
      <c r="N29" s="1775"/>
      <c r="O29" s="1775"/>
      <c r="P29" s="1775"/>
      <c r="Q29" s="1914"/>
    </row>
    <row r="30" spans="1:17" s="616" customFormat="1" ht="15">
      <c r="A30" s="619">
        <v>16</v>
      </c>
      <c r="B30" s="700"/>
      <c r="C30" s="1775"/>
      <c r="D30" s="1773"/>
      <c r="E30" s="1784">
        <v>5.66</v>
      </c>
      <c r="F30" s="1775"/>
      <c r="G30" s="619"/>
      <c r="H30" s="1775"/>
      <c r="I30" s="1914"/>
      <c r="J30" s="1698"/>
      <c r="K30" s="1775"/>
      <c r="L30" s="1775"/>
      <c r="M30" s="1931">
        <v>4.68</v>
      </c>
      <c r="N30" s="1775"/>
      <c r="O30" s="1775"/>
      <c r="P30" s="1775"/>
      <c r="Q30" s="1914"/>
    </row>
    <row r="31" spans="1:17" s="620" customFormat="1" ht="15">
      <c r="A31" s="619">
        <v>17</v>
      </c>
      <c r="B31" s="700"/>
      <c r="C31" s="1775"/>
      <c r="D31" s="1773"/>
      <c r="E31" s="1784">
        <v>16.64</v>
      </c>
      <c r="F31" s="1775"/>
      <c r="G31" s="619"/>
      <c r="H31" s="1775"/>
      <c r="I31" s="1914"/>
      <c r="J31" s="1698"/>
      <c r="K31" s="1775"/>
      <c r="L31" s="1775"/>
      <c r="M31" s="1931">
        <v>13.92</v>
      </c>
      <c r="N31" s="1775"/>
      <c r="O31" s="1775"/>
      <c r="P31" s="1775"/>
      <c r="Q31" s="1914"/>
    </row>
    <row r="32" spans="1:17" s="620" customFormat="1" ht="15">
      <c r="A32" s="619">
        <v>18</v>
      </c>
      <c r="B32" s="700"/>
      <c r="C32" s="1775"/>
      <c r="D32" s="1773"/>
      <c r="E32" s="1784">
        <v>17.079999999999998</v>
      </c>
      <c r="F32" s="1775"/>
      <c r="G32" s="619"/>
      <c r="H32" s="1775"/>
      <c r="I32" s="1914"/>
      <c r="J32" s="1698"/>
      <c r="K32" s="1775"/>
      <c r="L32" s="1775"/>
      <c r="M32" s="1931">
        <v>14.08</v>
      </c>
      <c r="N32" s="1775"/>
      <c r="O32" s="1775"/>
      <c r="P32" s="1775"/>
      <c r="Q32" s="1914"/>
    </row>
    <row r="33" spans="1:33" s="620" customFormat="1" ht="15">
      <c r="A33" s="619">
        <v>19</v>
      </c>
      <c r="B33" s="700"/>
      <c r="C33" s="1775"/>
      <c r="D33" s="1773"/>
      <c r="E33" s="1784">
        <v>17.28</v>
      </c>
      <c r="F33" s="1775"/>
      <c r="G33" s="619"/>
      <c r="H33" s="1775"/>
      <c r="I33" s="1914"/>
      <c r="J33" s="1698"/>
      <c r="K33" s="1775"/>
      <c r="L33" s="1775"/>
      <c r="M33" s="1931">
        <v>14.04</v>
      </c>
      <c r="N33" s="1775"/>
      <c r="O33" s="1775"/>
      <c r="P33" s="1775"/>
      <c r="Q33" s="1914"/>
    </row>
    <row r="34" spans="1:33" s="620" customFormat="1" ht="15">
      <c r="A34" s="619">
        <v>20</v>
      </c>
      <c r="B34" s="700"/>
      <c r="C34" s="1775"/>
      <c r="D34" s="1773"/>
      <c r="E34" s="1784">
        <v>17.54</v>
      </c>
      <c r="F34" s="1775"/>
      <c r="G34" s="619"/>
      <c r="H34" s="1775"/>
      <c r="I34" s="1914"/>
      <c r="J34" s="1698"/>
      <c r="K34" s="1775"/>
      <c r="L34" s="1775"/>
      <c r="M34" s="1931">
        <v>14.5</v>
      </c>
      <c r="N34" s="1775"/>
      <c r="O34" s="1775"/>
      <c r="P34" s="1775"/>
      <c r="Q34" s="1914"/>
    </row>
    <row r="35" spans="1:33" s="620" customFormat="1" ht="15">
      <c r="A35" s="619">
        <v>21</v>
      </c>
      <c r="B35" s="700"/>
      <c r="C35" s="1775"/>
      <c r="D35" s="1773"/>
      <c r="E35" s="1784">
        <v>17.38</v>
      </c>
      <c r="F35" s="1775"/>
      <c r="G35" s="619"/>
      <c r="H35" s="1775"/>
      <c r="I35" s="1914"/>
      <c r="J35" s="1698"/>
      <c r="K35" s="1775"/>
      <c r="L35" s="1775"/>
      <c r="M35" s="1931">
        <v>14.2</v>
      </c>
      <c r="N35" s="1775"/>
      <c r="O35" s="1775"/>
      <c r="P35" s="1775"/>
      <c r="Q35" s="1914"/>
    </row>
    <row r="36" spans="1:33" s="620" customFormat="1" ht="15">
      <c r="A36" s="619">
        <v>22</v>
      </c>
      <c r="B36" s="700"/>
      <c r="C36" s="1775"/>
      <c r="D36" s="1773"/>
      <c r="E36" s="1784">
        <v>17.04</v>
      </c>
      <c r="F36" s="1775"/>
      <c r="G36" s="619"/>
      <c r="H36" s="1775"/>
      <c r="I36" s="1914"/>
      <c r="J36" s="1698"/>
      <c r="K36" s="1775"/>
      <c r="L36" s="1775"/>
      <c r="M36" s="1931">
        <v>13.86</v>
      </c>
      <c r="N36" s="1775"/>
      <c r="O36" s="1775"/>
      <c r="P36" s="1775"/>
      <c r="Q36" s="1914"/>
    </row>
    <row r="37" spans="1:33" s="620" customFormat="1" ht="15">
      <c r="A37" s="619">
        <v>23</v>
      </c>
      <c r="B37" s="700"/>
      <c r="C37" s="1775"/>
      <c r="D37" s="1775"/>
      <c r="E37" s="1784">
        <v>17.04</v>
      </c>
      <c r="F37" s="1775"/>
      <c r="G37" s="1775"/>
      <c r="H37" s="1775"/>
      <c r="I37" s="1914"/>
      <c r="J37" s="1698"/>
      <c r="K37" s="1775"/>
      <c r="L37" s="1775"/>
      <c r="M37" s="1931">
        <v>13.86</v>
      </c>
      <c r="N37" s="1775"/>
      <c r="O37" s="1775"/>
      <c r="P37" s="1775"/>
      <c r="Q37" s="1914"/>
    </row>
    <row r="38" spans="1:33" s="620" customFormat="1" ht="15">
      <c r="A38" s="619" t="s">
        <v>19</v>
      </c>
      <c r="B38" s="619"/>
      <c r="C38" s="1775"/>
      <c r="D38" s="1775"/>
      <c r="E38" s="1776">
        <f>SUM(E14:E37)</f>
        <v>301.12</v>
      </c>
      <c r="F38" s="1775"/>
      <c r="G38" s="1775"/>
      <c r="H38" s="1775"/>
      <c r="I38" s="1776">
        <f>SUM(I14:I37)</f>
        <v>0</v>
      </c>
      <c r="J38" s="1775"/>
      <c r="K38" s="1775"/>
      <c r="L38" s="1775"/>
      <c r="M38" s="1776">
        <f>SUM(M14:M37)</f>
        <v>240.10000000000002</v>
      </c>
      <c r="N38" s="1775"/>
      <c r="O38" s="1775"/>
      <c r="P38" s="1775"/>
      <c r="Q38" s="1776">
        <f>SUM(Q14:Q37)</f>
        <v>0</v>
      </c>
    </row>
    <row r="39" spans="1:33" s="609" customFormat="1" ht="12.75" customHeight="1">
      <c r="A39" s="609" t="s">
        <v>20</v>
      </c>
      <c r="R39" s="939"/>
      <c r="S39" s="939"/>
      <c r="T39" s="939"/>
      <c r="U39" s="939"/>
      <c r="V39" s="939"/>
      <c r="W39" s="939"/>
      <c r="X39" s="939"/>
      <c r="Y39" s="939"/>
      <c r="Z39" s="939"/>
      <c r="AA39" s="939"/>
      <c r="AB39" s="939"/>
      <c r="AC39" s="939"/>
      <c r="AD39" s="939"/>
      <c r="AE39" s="939"/>
      <c r="AF39" s="939"/>
      <c r="AG39" s="939"/>
    </row>
    <row r="40" spans="1:33" s="609" customFormat="1" ht="12.75" customHeight="1">
      <c r="A40" s="609" t="s">
        <v>21</v>
      </c>
      <c r="R40" s="939"/>
      <c r="S40" s="939"/>
      <c r="T40" s="939"/>
      <c r="U40" s="939"/>
      <c r="V40" s="939"/>
      <c r="W40" s="939"/>
      <c r="X40" s="939"/>
      <c r="Y40" s="939"/>
      <c r="Z40" s="939"/>
      <c r="AA40" s="939"/>
      <c r="AB40" s="939"/>
      <c r="AC40" s="939"/>
      <c r="AD40" s="939"/>
      <c r="AE40" s="939"/>
      <c r="AF40" s="939"/>
      <c r="AG40" s="939"/>
    </row>
    <row r="41" spans="1:33">
      <c r="A41" s="609" t="s">
        <v>563</v>
      </c>
      <c r="K41" s="609"/>
      <c r="L41" s="609"/>
      <c r="M41" s="609"/>
      <c r="N41" s="609"/>
      <c r="O41" s="609"/>
      <c r="P41" s="609"/>
      <c r="Q41" s="609"/>
      <c r="R41" s="940"/>
      <c r="S41" s="940"/>
      <c r="T41" s="940"/>
      <c r="U41" s="940"/>
      <c r="V41" s="940"/>
      <c r="W41" s="940"/>
      <c r="X41" s="940"/>
      <c r="Y41" s="940"/>
      <c r="Z41" s="940"/>
      <c r="AA41" s="940"/>
      <c r="AB41" s="940"/>
      <c r="AC41" s="940"/>
      <c r="AD41" s="940"/>
      <c r="AE41" s="940"/>
      <c r="AF41" s="940"/>
      <c r="AG41" s="940"/>
    </row>
    <row r="42" spans="1:33">
      <c r="A42" s="609" t="s">
        <v>23</v>
      </c>
      <c r="R42" s="940"/>
      <c r="S42" s="940"/>
      <c r="T42" s="940"/>
      <c r="U42" s="940"/>
      <c r="V42" s="940"/>
      <c r="W42" s="940"/>
      <c r="X42" s="940"/>
      <c r="Y42" s="940"/>
      <c r="Z42" s="940"/>
      <c r="AA42" s="940"/>
      <c r="AB42" s="940"/>
      <c r="AC42" s="940"/>
      <c r="AD42" s="940"/>
      <c r="AE42" s="940"/>
      <c r="AF42" s="940"/>
      <c r="AG42" s="940"/>
    </row>
    <row r="43" spans="1:33">
      <c r="R43" s="940"/>
      <c r="S43" s="940"/>
      <c r="T43" s="940"/>
      <c r="U43" s="940"/>
      <c r="V43" s="940"/>
      <c r="W43" s="940"/>
      <c r="X43" s="940"/>
      <c r="Y43" s="940"/>
      <c r="Z43" s="940"/>
      <c r="AA43" s="940"/>
      <c r="AB43" s="940"/>
      <c r="AC43" s="940"/>
      <c r="AD43" s="940"/>
      <c r="AE43" s="940"/>
      <c r="AF43" s="940"/>
      <c r="AG43" s="940"/>
    </row>
  </sheetData>
  <mergeCells count="18"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A6:Q6"/>
    <mergeCell ref="B1:F1"/>
    <mergeCell ref="B2:F2"/>
    <mergeCell ref="M2:Q2"/>
    <mergeCell ref="B4:C4"/>
    <mergeCell ref="B5:C5"/>
  </mergeCells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>
    <tabColor rgb="FFFFFF00"/>
  </sheetPr>
  <dimension ref="A1:AG43"/>
  <sheetViews>
    <sheetView topLeftCell="A4" zoomScale="85" zoomScaleNormal="85" workbookViewId="0">
      <selection activeCell="T33" sqref="T33"/>
    </sheetView>
  </sheetViews>
  <sheetFormatPr defaultRowHeight="12.75"/>
  <cols>
    <col min="1" max="1" width="5.42578125" style="634" customWidth="1"/>
    <col min="2" max="3" width="11.28515625" style="634" customWidth="1"/>
    <col min="4" max="4" width="11.28515625" style="634" hidden="1" customWidth="1"/>
    <col min="5" max="7" width="11.28515625" style="634" customWidth="1"/>
    <col min="8" max="8" width="11.28515625" style="634" hidden="1" customWidth="1"/>
    <col min="9" max="11" width="11.28515625" style="634" customWidth="1"/>
    <col min="12" max="12" width="11.28515625" style="634" hidden="1" customWidth="1"/>
    <col min="13" max="15" width="11.28515625" style="634" customWidth="1"/>
    <col min="16" max="16" width="11.28515625" style="634" hidden="1" customWidth="1"/>
    <col min="17" max="17" width="11.28515625" style="634" customWidth="1"/>
    <col min="18" max="16384" width="9.140625" style="634"/>
  </cols>
  <sheetData>
    <row r="1" spans="1:33" s="622" customFormat="1" ht="18.75" customHeight="1">
      <c r="B1" s="2978" t="s">
        <v>405</v>
      </c>
      <c r="C1" s="2087"/>
      <c r="D1" s="2087"/>
      <c r="E1" s="2087"/>
      <c r="F1" s="2087"/>
      <c r="J1" s="799" t="s">
        <v>171</v>
      </c>
      <c r="K1" s="2983" t="s">
        <v>295</v>
      </c>
      <c r="L1" s="2983"/>
      <c r="M1" s="2983"/>
      <c r="N1" s="2983"/>
      <c r="O1" s="2983"/>
      <c r="P1" s="2983"/>
      <c r="Q1" s="2983"/>
      <c r="R1" s="804"/>
      <c r="S1" s="937"/>
      <c r="T1" s="937"/>
      <c r="U1" s="937"/>
      <c r="V1" s="937"/>
      <c r="W1" s="937"/>
      <c r="X1" s="937"/>
      <c r="Y1" s="937"/>
      <c r="Z1" s="937"/>
      <c r="AA1" s="937"/>
      <c r="AB1" s="937"/>
      <c r="AC1" s="937"/>
      <c r="AD1" s="937"/>
      <c r="AE1" s="937"/>
      <c r="AF1" s="937"/>
      <c r="AG1" s="937"/>
    </row>
    <row r="2" spans="1:33" s="622" customFormat="1" ht="10.5" customHeight="1">
      <c r="B2" s="2979" t="s">
        <v>1</v>
      </c>
      <c r="C2" s="2094"/>
      <c r="D2" s="2094"/>
      <c r="E2" s="2094"/>
      <c r="F2" s="2094"/>
      <c r="K2" s="937"/>
      <c r="L2" s="937"/>
      <c r="M2" s="937"/>
      <c r="N2" s="1043" t="s">
        <v>2</v>
      </c>
      <c r="O2" s="623"/>
      <c r="P2" s="623"/>
      <c r="Q2" s="623"/>
      <c r="R2" s="937"/>
      <c r="S2" s="937"/>
      <c r="T2" s="937"/>
      <c r="U2" s="937"/>
      <c r="V2" s="937"/>
      <c r="W2" s="937"/>
      <c r="X2" s="937"/>
      <c r="Y2" s="937"/>
      <c r="Z2" s="937"/>
      <c r="AA2" s="937"/>
      <c r="AB2" s="937"/>
      <c r="AC2" s="937"/>
      <c r="AD2" s="937"/>
      <c r="AE2" s="937"/>
      <c r="AF2" s="937"/>
      <c r="AG2" s="937"/>
    </row>
    <row r="3" spans="1:33" s="622" customFormat="1" ht="13.5" customHeight="1">
      <c r="B3" s="624" t="s">
        <v>130</v>
      </c>
      <c r="N3" s="622" t="s">
        <v>3</v>
      </c>
      <c r="R3" s="937"/>
      <c r="S3" s="937"/>
      <c r="T3" s="937"/>
      <c r="U3" s="937"/>
      <c r="V3" s="937"/>
      <c r="W3" s="937"/>
      <c r="X3" s="937"/>
      <c r="Y3" s="937"/>
      <c r="Z3" s="937"/>
      <c r="AA3" s="937"/>
      <c r="AB3" s="937"/>
      <c r="AC3" s="937"/>
      <c r="AD3" s="937"/>
      <c r="AE3" s="937"/>
      <c r="AF3" s="937"/>
      <c r="AG3" s="937"/>
    </row>
    <row r="4" spans="1:33" s="622" customFormat="1" ht="15" customHeight="1">
      <c r="B4" s="2982" t="s">
        <v>4</v>
      </c>
      <c r="C4" s="2087"/>
      <c r="D4" s="625"/>
      <c r="E4" s="937"/>
      <c r="F4" s="937"/>
      <c r="G4" s="937"/>
      <c r="H4" s="937"/>
      <c r="I4" s="917" t="s">
        <v>5</v>
      </c>
      <c r="J4" s="623"/>
      <c r="K4" s="623"/>
      <c r="L4" s="623"/>
      <c r="N4" s="2984" t="s">
        <v>134</v>
      </c>
      <c r="O4" s="2937"/>
      <c r="P4" s="2937"/>
      <c r="Q4" s="2937"/>
      <c r="R4" s="937"/>
      <c r="S4" s="937"/>
      <c r="T4" s="937"/>
      <c r="U4" s="937"/>
      <c r="V4" s="937"/>
      <c r="W4" s="937"/>
      <c r="X4" s="937"/>
      <c r="Y4" s="937"/>
      <c r="Z4" s="937"/>
      <c r="AA4" s="937"/>
      <c r="AB4" s="937"/>
      <c r="AC4" s="937"/>
      <c r="AD4" s="937"/>
      <c r="AE4" s="937"/>
      <c r="AF4" s="937"/>
      <c r="AG4" s="937"/>
    </row>
    <row r="5" spans="1:33" s="622" customFormat="1" ht="9.75" customHeight="1">
      <c r="B5" s="2981" t="s">
        <v>7</v>
      </c>
      <c r="C5" s="2085"/>
      <c r="D5" s="623"/>
      <c r="E5" s="623"/>
      <c r="R5" s="937"/>
      <c r="S5" s="937"/>
      <c r="T5" s="937"/>
      <c r="U5" s="937"/>
      <c r="V5" s="937"/>
      <c r="W5" s="937"/>
      <c r="X5" s="937"/>
      <c r="Y5" s="937"/>
      <c r="Z5" s="937"/>
      <c r="AA5" s="937"/>
      <c r="AB5" s="937"/>
      <c r="AC5" s="937"/>
      <c r="AD5" s="937"/>
      <c r="AE5" s="937"/>
      <c r="AF5" s="937"/>
      <c r="AG5" s="937"/>
    </row>
    <row r="6" spans="1:33" s="622" customFormat="1" ht="12" customHeight="1">
      <c r="A6" s="2980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37"/>
      <c r="S6" s="937"/>
      <c r="T6" s="937"/>
      <c r="U6" s="937"/>
      <c r="V6" s="937"/>
      <c r="W6" s="937"/>
      <c r="X6" s="937"/>
      <c r="Y6" s="937"/>
      <c r="Z6" s="937"/>
      <c r="AA6" s="937"/>
      <c r="AB6" s="937"/>
      <c r="AC6" s="937"/>
      <c r="AD6" s="937"/>
      <c r="AE6" s="937"/>
      <c r="AF6" s="937"/>
      <c r="AG6" s="937"/>
    </row>
    <row r="7" spans="1:33" s="622" customFormat="1" ht="15.75">
      <c r="A7" s="2991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37"/>
      <c r="S7" s="937"/>
      <c r="T7" s="937"/>
      <c r="U7" s="937"/>
      <c r="V7" s="937"/>
      <c r="W7" s="937"/>
      <c r="X7" s="937"/>
      <c r="Y7" s="937"/>
      <c r="Z7" s="937"/>
      <c r="AA7" s="937"/>
      <c r="AB7" s="937"/>
      <c r="AC7" s="937"/>
      <c r="AD7" s="937"/>
      <c r="AE7" s="937"/>
      <c r="AF7" s="937"/>
      <c r="AG7" s="937"/>
    </row>
    <row r="8" spans="1:33" s="622" customFormat="1" ht="9" customHeight="1">
      <c r="A8" s="1269" t="s">
        <v>363</v>
      </c>
      <c r="B8" s="1275"/>
      <c r="R8" s="937"/>
      <c r="S8" s="937"/>
      <c r="T8" s="937"/>
      <c r="U8" s="937"/>
      <c r="V8" s="937"/>
      <c r="W8" s="937"/>
      <c r="X8" s="937"/>
      <c r="Y8" s="937"/>
      <c r="Z8" s="937"/>
      <c r="AA8" s="937"/>
      <c r="AB8" s="937"/>
      <c r="AC8" s="937"/>
      <c r="AD8" s="937"/>
      <c r="AE8" s="937"/>
      <c r="AF8" s="937"/>
      <c r="AG8" s="937"/>
    </row>
    <row r="9" spans="1:33" s="622" customFormat="1">
      <c r="A9" s="2988" t="s">
        <v>9</v>
      </c>
      <c r="B9" s="2992" t="s">
        <v>10</v>
      </c>
      <c r="C9" s="2993"/>
      <c r="D9" s="2993"/>
      <c r="E9" s="2993"/>
      <c r="F9" s="2993"/>
      <c r="G9" s="2993"/>
      <c r="H9" s="2993"/>
      <c r="I9" s="2994"/>
      <c r="J9" s="2992" t="s">
        <v>11</v>
      </c>
      <c r="K9" s="2993"/>
      <c r="L9" s="2993"/>
      <c r="M9" s="2993"/>
      <c r="N9" s="2993"/>
      <c r="O9" s="2993"/>
      <c r="P9" s="2993"/>
      <c r="Q9" s="2994"/>
      <c r="R9" s="937"/>
      <c r="S9" s="937"/>
      <c r="T9" s="937"/>
      <c r="U9" s="937"/>
      <c r="V9" s="937"/>
      <c r="W9" s="937"/>
      <c r="X9" s="937"/>
      <c r="Y9" s="937"/>
      <c r="Z9" s="937"/>
      <c r="AA9" s="937"/>
      <c r="AB9" s="937"/>
      <c r="AC9" s="937"/>
      <c r="AD9" s="937"/>
      <c r="AE9" s="937"/>
      <c r="AF9" s="937"/>
      <c r="AG9" s="937"/>
    </row>
    <row r="10" spans="1:33" s="622" customFormat="1">
      <c r="A10" s="2989"/>
      <c r="B10" s="2985" t="s">
        <v>264</v>
      </c>
      <c r="C10" s="2986"/>
      <c r="D10" s="2986"/>
      <c r="E10" s="2987"/>
      <c r="F10" s="2985"/>
      <c r="G10" s="2101"/>
      <c r="H10" s="2101"/>
      <c r="I10" s="2102"/>
      <c r="J10" s="2985" t="s">
        <v>264</v>
      </c>
      <c r="K10" s="2986"/>
      <c r="L10" s="2986"/>
      <c r="M10" s="2987"/>
      <c r="N10" s="2985"/>
      <c r="O10" s="2986"/>
      <c r="P10" s="2986"/>
      <c r="Q10" s="2987"/>
      <c r="R10" s="937"/>
      <c r="S10" s="937"/>
      <c r="T10" s="937"/>
      <c r="U10" s="937"/>
      <c r="V10" s="937"/>
      <c r="W10" s="937"/>
      <c r="X10" s="937"/>
      <c r="Y10" s="937"/>
      <c r="Z10" s="937"/>
      <c r="AA10" s="937"/>
      <c r="AB10" s="937"/>
      <c r="AC10" s="937"/>
      <c r="AD10" s="937"/>
      <c r="AE10" s="937"/>
      <c r="AF10" s="937"/>
      <c r="AG10" s="937"/>
    </row>
    <row r="11" spans="1:33" s="622" customFormat="1">
      <c r="A11" s="2989"/>
      <c r="B11" s="2985" t="s">
        <v>14</v>
      </c>
      <c r="C11" s="2986"/>
      <c r="E11" s="627">
        <v>2400</v>
      </c>
      <c r="F11" s="2985" t="s">
        <v>14</v>
      </c>
      <c r="G11" s="2986"/>
      <c r="H11" s="626"/>
      <c r="I11" s="627">
        <v>0</v>
      </c>
      <c r="J11" s="2985" t="s">
        <v>14</v>
      </c>
      <c r="K11" s="2986"/>
      <c r="L11" s="626"/>
      <c r="M11" s="627">
        <v>2400</v>
      </c>
      <c r="N11" s="2985" t="s">
        <v>14</v>
      </c>
      <c r="O11" s="2986"/>
      <c r="P11" s="626"/>
      <c r="Q11" s="627">
        <v>0</v>
      </c>
      <c r="R11" s="937"/>
      <c r="S11" s="937"/>
      <c r="T11" s="937"/>
      <c r="U11" s="937"/>
      <c r="V11" s="937"/>
      <c r="W11" s="937"/>
      <c r="X11" s="937"/>
      <c r="Y11" s="937"/>
      <c r="Z11" s="937"/>
      <c r="AA11" s="937"/>
      <c r="AB11" s="937"/>
      <c r="AC11" s="937"/>
      <c r="AD11" s="937"/>
      <c r="AE11" s="937"/>
      <c r="AF11" s="937"/>
      <c r="AG11" s="937"/>
    </row>
    <row r="12" spans="1:33" s="629" customFormat="1" ht="35.25" customHeight="1">
      <c r="A12" s="2990"/>
      <c r="B12" s="628" t="s">
        <v>16</v>
      </c>
      <c r="C12" s="628" t="s">
        <v>17</v>
      </c>
      <c r="D12" s="628"/>
      <c r="E12" s="628" t="s">
        <v>18</v>
      </c>
      <c r="F12" s="628" t="s">
        <v>16</v>
      </c>
      <c r="G12" s="628" t="s">
        <v>17</v>
      </c>
      <c r="H12" s="628"/>
      <c r="I12" s="628" t="s">
        <v>18</v>
      </c>
      <c r="J12" s="628" t="s">
        <v>16</v>
      </c>
      <c r="K12" s="628" t="s">
        <v>17</v>
      </c>
      <c r="L12" s="628"/>
      <c r="M12" s="628" t="s">
        <v>18</v>
      </c>
      <c r="N12" s="628" t="s">
        <v>16</v>
      </c>
      <c r="O12" s="628" t="s">
        <v>17</v>
      </c>
      <c r="P12" s="628"/>
      <c r="Q12" s="628" t="s">
        <v>18</v>
      </c>
    </row>
    <row r="13" spans="1:33" s="631" customFormat="1" ht="11.25">
      <c r="A13" s="630">
        <v>1</v>
      </c>
      <c r="B13" s="630">
        <v>2</v>
      </c>
      <c r="C13" s="630">
        <v>3</v>
      </c>
      <c r="D13" s="630"/>
      <c r="E13" s="630">
        <v>4</v>
      </c>
      <c r="F13" s="630">
        <v>5</v>
      </c>
      <c r="G13" s="630">
        <v>6</v>
      </c>
      <c r="H13" s="630"/>
      <c r="I13" s="630">
        <v>7</v>
      </c>
      <c r="J13" s="630">
        <v>8</v>
      </c>
      <c r="K13" s="630">
        <v>9</v>
      </c>
      <c r="L13" s="630"/>
      <c r="M13" s="630">
        <v>10</v>
      </c>
      <c r="N13" s="630">
        <v>11</v>
      </c>
      <c r="O13" s="630">
        <v>12</v>
      </c>
      <c r="P13" s="630"/>
      <c r="Q13" s="630">
        <v>13</v>
      </c>
    </row>
    <row r="14" spans="1:33" s="629" customFormat="1" ht="14.25">
      <c r="A14" s="632">
        <v>0</v>
      </c>
      <c r="B14" s="632"/>
      <c r="C14" s="632"/>
      <c r="D14" s="632"/>
      <c r="E14" s="1783">
        <v>5.0399999999999991</v>
      </c>
      <c r="F14" s="632"/>
      <c r="G14" s="632"/>
      <c r="H14" s="632"/>
      <c r="I14" s="922"/>
      <c r="J14" s="632"/>
      <c r="K14" s="632"/>
      <c r="L14" s="632"/>
      <c r="M14" s="1783">
        <v>3.9599999999999995</v>
      </c>
      <c r="N14" s="632"/>
      <c r="O14" s="632"/>
      <c r="P14" s="632"/>
      <c r="Q14" s="922"/>
    </row>
    <row r="15" spans="1:33" s="1335" customFormat="1" ht="15">
      <c r="A15" s="1333">
        <v>1</v>
      </c>
      <c r="B15" s="632"/>
      <c r="C15" s="1741"/>
      <c r="D15" s="632"/>
      <c r="E15" s="1783">
        <v>4.68</v>
      </c>
      <c r="F15" s="1741"/>
      <c r="G15" s="632"/>
      <c r="H15" s="1741"/>
      <c r="I15" s="1742"/>
      <c r="J15" s="1741"/>
      <c r="K15" s="1741"/>
      <c r="L15" s="1741"/>
      <c r="M15" s="1783">
        <v>3.9599999999999995</v>
      </c>
      <c r="N15" s="1333"/>
      <c r="O15" s="1333"/>
      <c r="P15" s="1333"/>
      <c r="Q15" s="1334"/>
    </row>
    <row r="16" spans="1:33" s="629" customFormat="1" ht="15">
      <c r="A16" s="632">
        <v>2</v>
      </c>
      <c r="B16" s="632"/>
      <c r="C16" s="1741"/>
      <c r="D16" s="632"/>
      <c r="E16" s="1783">
        <v>4.68</v>
      </c>
      <c r="F16" s="1741"/>
      <c r="G16" s="632"/>
      <c r="H16" s="1741"/>
      <c r="I16" s="1742"/>
      <c r="J16" s="1741"/>
      <c r="K16" s="1741"/>
      <c r="L16" s="1741"/>
      <c r="M16" s="1783">
        <v>3.5999999999999996</v>
      </c>
      <c r="N16" s="632"/>
      <c r="O16" s="632"/>
      <c r="P16" s="632"/>
      <c r="Q16" s="1137"/>
    </row>
    <row r="17" spans="1:17" s="629" customFormat="1" ht="15">
      <c r="A17" s="632">
        <v>3</v>
      </c>
      <c r="B17" s="632"/>
      <c r="C17" s="1741"/>
      <c r="D17" s="632"/>
      <c r="E17" s="1783">
        <v>5.0399999999999991</v>
      </c>
      <c r="F17" s="1741"/>
      <c r="G17" s="632"/>
      <c r="H17" s="1741"/>
      <c r="I17" s="1742"/>
      <c r="J17" s="1741"/>
      <c r="K17" s="1741"/>
      <c r="L17" s="1741"/>
      <c r="M17" s="1783">
        <v>3.5999999999999996</v>
      </c>
      <c r="N17" s="632"/>
      <c r="O17" s="632"/>
      <c r="P17" s="632"/>
      <c r="Q17" s="1137"/>
    </row>
    <row r="18" spans="1:17" s="629" customFormat="1" ht="15">
      <c r="A18" s="632">
        <v>4</v>
      </c>
      <c r="B18" s="632"/>
      <c r="C18" s="1741"/>
      <c r="D18" s="632"/>
      <c r="E18" s="1783">
        <v>4.68</v>
      </c>
      <c r="F18" s="1741"/>
      <c r="G18" s="632"/>
      <c r="H18" s="1741"/>
      <c r="I18" s="1742"/>
      <c r="J18" s="1741"/>
      <c r="K18" s="1741"/>
      <c r="L18" s="1741"/>
      <c r="M18" s="1783">
        <v>3.5999999999999996</v>
      </c>
      <c r="N18" s="632"/>
      <c r="O18" s="632"/>
      <c r="P18" s="632"/>
      <c r="Q18" s="1137"/>
    </row>
    <row r="19" spans="1:17" s="629" customFormat="1" ht="15">
      <c r="A19" s="632">
        <v>5</v>
      </c>
      <c r="B19" s="632"/>
      <c r="C19" s="1741"/>
      <c r="D19" s="632"/>
      <c r="E19" s="1783">
        <v>5.04</v>
      </c>
      <c r="F19" s="1741"/>
      <c r="G19" s="632"/>
      <c r="H19" s="1741"/>
      <c r="I19" s="1742"/>
      <c r="J19" s="1741"/>
      <c r="K19" s="1741"/>
      <c r="L19" s="1741"/>
      <c r="M19" s="1783">
        <v>3.5999999999999996</v>
      </c>
      <c r="N19" s="632"/>
      <c r="O19" s="632"/>
      <c r="P19" s="632"/>
      <c r="Q19" s="1137"/>
    </row>
    <row r="20" spans="1:17" s="629" customFormat="1" ht="15">
      <c r="A20" s="632">
        <v>6</v>
      </c>
      <c r="B20" s="632"/>
      <c r="C20" s="1741"/>
      <c r="D20" s="632"/>
      <c r="E20" s="1783">
        <v>5.76</v>
      </c>
      <c r="F20" s="1741"/>
      <c r="G20" s="632"/>
      <c r="H20" s="1741"/>
      <c r="I20" s="1742"/>
      <c r="J20" s="1741"/>
      <c r="K20" s="1741"/>
      <c r="L20" s="1741"/>
      <c r="M20" s="1783">
        <v>3.5999999999999996</v>
      </c>
      <c r="N20" s="632"/>
      <c r="O20" s="632"/>
      <c r="P20" s="632"/>
      <c r="Q20" s="1137"/>
    </row>
    <row r="21" spans="1:17" s="629" customFormat="1" ht="15">
      <c r="A21" s="632">
        <v>7</v>
      </c>
      <c r="B21" s="632"/>
      <c r="C21" s="1741"/>
      <c r="D21" s="632"/>
      <c r="E21" s="1783">
        <v>5.0399999999999991</v>
      </c>
      <c r="F21" s="1741"/>
      <c r="G21" s="632"/>
      <c r="H21" s="1741"/>
      <c r="I21" s="1742"/>
      <c r="J21" s="1741"/>
      <c r="K21" s="1741"/>
      <c r="L21" s="1741"/>
      <c r="M21" s="1783">
        <v>3.5999999999999996</v>
      </c>
      <c r="N21" s="632"/>
      <c r="O21" s="632"/>
      <c r="P21" s="632"/>
      <c r="Q21" s="1137"/>
    </row>
    <row r="22" spans="1:17" s="629" customFormat="1" ht="15">
      <c r="A22" s="632">
        <v>8</v>
      </c>
      <c r="B22" s="632"/>
      <c r="C22" s="1741"/>
      <c r="D22" s="632"/>
      <c r="E22" s="1783">
        <v>205.2</v>
      </c>
      <c r="F22" s="1741"/>
      <c r="G22" s="632"/>
      <c r="H22" s="1741"/>
      <c r="I22" s="1742"/>
      <c r="J22" s="1741"/>
      <c r="K22" s="1741"/>
      <c r="L22" s="1741"/>
      <c r="M22" s="1783">
        <v>244.8</v>
      </c>
      <c r="N22" s="632"/>
      <c r="O22" s="632"/>
      <c r="P22" s="632"/>
      <c r="Q22" s="1137"/>
    </row>
    <row r="23" spans="1:17" s="629" customFormat="1" ht="15">
      <c r="A23" s="632">
        <v>9</v>
      </c>
      <c r="B23" s="632"/>
      <c r="C23" s="1741"/>
      <c r="D23" s="632"/>
      <c r="E23" s="1783">
        <v>240.12</v>
      </c>
      <c r="F23" s="1741"/>
      <c r="G23" s="632"/>
      <c r="H23" s="1741"/>
      <c r="I23" s="1742"/>
      <c r="J23" s="1741"/>
      <c r="K23" s="1741"/>
      <c r="L23" s="1741"/>
      <c r="M23" s="1783">
        <v>267.12</v>
      </c>
      <c r="N23" s="632"/>
      <c r="O23" s="632"/>
      <c r="P23" s="632"/>
      <c r="Q23" s="1137"/>
    </row>
    <row r="24" spans="1:17" s="629" customFormat="1" ht="15">
      <c r="A24" s="632">
        <v>10</v>
      </c>
      <c r="B24" s="632"/>
      <c r="C24" s="1741"/>
      <c r="D24" s="632"/>
      <c r="E24" s="1783">
        <v>188.64000000000001</v>
      </c>
      <c r="F24" s="1741"/>
      <c r="G24" s="632"/>
      <c r="H24" s="1741"/>
      <c r="I24" s="1742"/>
      <c r="J24" s="1741"/>
      <c r="K24" s="1741"/>
      <c r="L24" s="1741"/>
      <c r="M24" s="1783">
        <v>209.88</v>
      </c>
      <c r="N24" s="632"/>
      <c r="O24" s="632"/>
      <c r="P24" s="632"/>
      <c r="Q24" s="1137"/>
    </row>
    <row r="25" spans="1:17" s="629" customFormat="1" ht="15">
      <c r="A25" s="632">
        <v>11</v>
      </c>
      <c r="B25" s="632"/>
      <c r="C25" s="1741"/>
      <c r="D25" s="632"/>
      <c r="E25" s="1783">
        <v>52.92</v>
      </c>
      <c r="F25" s="1741"/>
      <c r="G25" s="632"/>
      <c r="H25" s="1741"/>
      <c r="I25" s="1742"/>
      <c r="J25" s="1741"/>
      <c r="K25" s="1741"/>
      <c r="L25" s="1741"/>
      <c r="M25" s="1783">
        <v>44.64</v>
      </c>
      <c r="N25" s="632"/>
      <c r="O25" s="632"/>
      <c r="P25" s="632"/>
      <c r="Q25" s="1137"/>
    </row>
    <row r="26" spans="1:17" s="629" customFormat="1" ht="15">
      <c r="A26" s="632">
        <v>12</v>
      </c>
      <c r="B26" s="632"/>
      <c r="C26" s="1741"/>
      <c r="D26" s="632"/>
      <c r="E26" s="1783">
        <v>22.32</v>
      </c>
      <c r="F26" s="1741"/>
      <c r="G26" s="632"/>
      <c r="H26" s="1741"/>
      <c r="I26" s="1742"/>
      <c r="J26" s="1741"/>
      <c r="K26" s="1741"/>
      <c r="L26" s="1741"/>
      <c r="M26" s="1783">
        <v>14.04</v>
      </c>
      <c r="N26" s="632"/>
      <c r="O26" s="632"/>
      <c r="P26" s="632"/>
      <c r="Q26" s="1137"/>
    </row>
    <row r="27" spans="1:17" s="629" customFormat="1" ht="15">
      <c r="A27" s="632">
        <v>13</v>
      </c>
      <c r="B27" s="632"/>
      <c r="C27" s="1741"/>
      <c r="D27" s="632"/>
      <c r="E27" s="1783">
        <v>28.44</v>
      </c>
      <c r="F27" s="1741"/>
      <c r="G27" s="632"/>
      <c r="H27" s="1741"/>
      <c r="I27" s="1742"/>
      <c r="J27" s="1741"/>
      <c r="K27" s="1741"/>
      <c r="L27" s="1741"/>
      <c r="M27" s="1783">
        <v>19.439999999999998</v>
      </c>
      <c r="N27" s="632"/>
      <c r="O27" s="632"/>
      <c r="P27" s="632"/>
      <c r="Q27" s="1137"/>
    </row>
    <row r="28" spans="1:17" s="629" customFormat="1" ht="15">
      <c r="A28" s="632">
        <v>14</v>
      </c>
      <c r="B28" s="632"/>
      <c r="C28" s="1741"/>
      <c r="D28" s="632"/>
      <c r="E28" s="1783">
        <v>45.72</v>
      </c>
      <c r="F28" s="1741"/>
      <c r="G28" s="632"/>
      <c r="H28" s="1741"/>
      <c r="I28" s="1742"/>
      <c r="J28" s="1741"/>
      <c r="K28" s="1741"/>
      <c r="L28" s="1741"/>
      <c r="M28" s="1783">
        <v>43.56</v>
      </c>
      <c r="N28" s="632"/>
      <c r="O28" s="632"/>
      <c r="P28" s="632"/>
      <c r="Q28" s="1137"/>
    </row>
    <row r="29" spans="1:17" s="629" customFormat="1" ht="15">
      <c r="A29" s="632">
        <v>15</v>
      </c>
      <c r="B29" s="632"/>
      <c r="C29" s="1741"/>
      <c r="D29" s="632"/>
      <c r="E29" s="1783">
        <v>93.96</v>
      </c>
      <c r="F29" s="1741"/>
      <c r="G29" s="632"/>
      <c r="H29" s="1741"/>
      <c r="I29" s="1742"/>
      <c r="J29" s="1741"/>
      <c r="K29" s="1741"/>
      <c r="L29" s="1741"/>
      <c r="M29" s="1783">
        <v>107.28</v>
      </c>
      <c r="N29" s="632"/>
      <c r="O29" s="632"/>
      <c r="P29" s="632"/>
      <c r="Q29" s="1137"/>
    </row>
    <row r="30" spans="1:17" s="629" customFormat="1" ht="15">
      <c r="A30" s="632">
        <v>16</v>
      </c>
      <c r="B30" s="632"/>
      <c r="C30" s="1741"/>
      <c r="D30" s="632"/>
      <c r="E30" s="1783">
        <v>144</v>
      </c>
      <c r="F30" s="1741"/>
      <c r="G30" s="632"/>
      <c r="H30" s="1741"/>
      <c r="I30" s="1742"/>
      <c r="J30" s="1741"/>
      <c r="K30" s="1741"/>
      <c r="L30" s="1741"/>
      <c r="M30" s="1783">
        <v>136.44</v>
      </c>
      <c r="N30" s="632"/>
      <c r="O30" s="632"/>
      <c r="P30" s="632"/>
      <c r="Q30" s="1137"/>
    </row>
    <row r="31" spans="1:17" s="633" customFormat="1" ht="15">
      <c r="A31" s="632">
        <v>17</v>
      </c>
      <c r="B31" s="632"/>
      <c r="C31" s="1741"/>
      <c r="D31" s="632"/>
      <c r="E31" s="1783">
        <v>91.8</v>
      </c>
      <c r="F31" s="1741"/>
      <c r="G31" s="632"/>
      <c r="H31" s="1741"/>
      <c r="I31" s="1742"/>
      <c r="J31" s="1741"/>
      <c r="K31" s="1741"/>
      <c r="L31" s="1741"/>
      <c r="M31" s="1783">
        <v>131.04000000000002</v>
      </c>
      <c r="N31" s="632"/>
      <c r="O31" s="632"/>
      <c r="P31" s="632"/>
      <c r="Q31" s="1137"/>
    </row>
    <row r="32" spans="1:17" s="633" customFormat="1" ht="15">
      <c r="A32" s="632">
        <v>18</v>
      </c>
      <c r="B32" s="632"/>
      <c r="C32" s="1741"/>
      <c r="D32" s="632"/>
      <c r="E32" s="1783">
        <v>161.28</v>
      </c>
      <c r="F32" s="1741"/>
      <c r="G32" s="632"/>
      <c r="H32" s="1741"/>
      <c r="I32" s="1742"/>
      <c r="J32" s="1741"/>
      <c r="K32" s="1741"/>
      <c r="L32" s="1741"/>
      <c r="M32" s="1783">
        <v>208.07999999999998</v>
      </c>
      <c r="N32" s="632"/>
      <c r="O32" s="632"/>
      <c r="P32" s="632"/>
      <c r="Q32" s="1137"/>
    </row>
    <row r="33" spans="1:33" s="633" customFormat="1" ht="15">
      <c r="A33" s="632">
        <v>19</v>
      </c>
      <c r="B33" s="632"/>
      <c r="C33" s="1741"/>
      <c r="D33" s="632"/>
      <c r="E33" s="1783">
        <v>92.88000000000001</v>
      </c>
      <c r="F33" s="1741"/>
      <c r="G33" s="632"/>
      <c r="H33" s="1741"/>
      <c r="I33" s="1742"/>
      <c r="J33" s="1741"/>
      <c r="K33" s="1741"/>
      <c r="L33" s="1741"/>
      <c r="M33" s="1783">
        <v>104.75999999999999</v>
      </c>
      <c r="N33" s="632"/>
      <c r="O33" s="632"/>
      <c r="P33" s="632"/>
      <c r="Q33" s="1137"/>
    </row>
    <row r="34" spans="1:33" s="633" customFormat="1" ht="15">
      <c r="A34" s="632">
        <v>20</v>
      </c>
      <c r="B34" s="632"/>
      <c r="C34" s="1741"/>
      <c r="D34" s="632"/>
      <c r="E34" s="1783">
        <v>5.76</v>
      </c>
      <c r="F34" s="1741"/>
      <c r="G34" s="632"/>
      <c r="H34" s="1741"/>
      <c r="I34" s="1742"/>
      <c r="J34" s="1741"/>
      <c r="K34" s="1741"/>
      <c r="L34" s="1741"/>
      <c r="M34" s="1783">
        <v>4.68</v>
      </c>
      <c r="N34" s="632"/>
      <c r="O34" s="632"/>
      <c r="P34" s="632"/>
      <c r="Q34" s="1137"/>
    </row>
    <row r="35" spans="1:33" s="633" customFormat="1" ht="15">
      <c r="A35" s="632">
        <v>21</v>
      </c>
      <c r="B35" s="632"/>
      <c r="C35" s="1741"/>
      <c r="D35" s="632"/>
      <c r="E35" s="1783">
        <v>5.3999999999999995</v>
      </c>
      <c r="F35" s="1741"/>
      <c r="G35" s="632"/>
      <c r="H35" s="1741"/>
      <c r="I35" s="1742"/>
      <c r="J35" s="1741"/>
      <c r="K35" s="1741"/>
      <c r="L35" s="1741"/>
      <c r="M35" s="1783">
        <v>4.68</v>
      </c>
      <c r="N35" s="632"/>
      <c r="O35" s="632"/>
      <c r="P35" s="632"/>
      <c r="Q35" s="1137"/>
    </row>
    <row r="36" spans="1:33" s="633" customFormat="1" ht="15">
      <c r="A36" s="632">
        <v>22</v>
      </c>
      <c r="B36" s="632"/>
      <c r="C36" s="1741"/>
      <c r="D36" s="632"/>
      <c r="E36" s="1783">
        <v>5.3999999999999995</v>
      </c>
      <c r="F36" s="1741"/>
      <c r="G36" s="632"/>
      <c r="H36" s="1741"/>
      <c r="I36" s="1742"/>
      <c r="J36" s="1741"/>
      <c r="K36" s="1741"/>
      <c r="L36" s="1741"/>
      <c r="M36" s="1783">
        <v>4.68</v>
      </c>
      <c r="N36" s="632"/>
      <c r="O36" s="632"/>
      <c r="P36" s="632"/>
      <c r="Q36" s="1137"/>
    </row>
    <row r="37" spans="1:33" s="633" customFormat="1" ht="15">
      <c r="A37" s="632">
        <v>23</v>
      </c>
      <c r="B37" s="632"/>
      <c r="C37" s="1741"/>
      <c r="D37" s="1741"/>
      <c r="E37" s="1783">
        <v>5.4</v>
      </c>
      <c r="F37" s="1741"/>
      <c r="G37" s="1741"/>
      <c r="H37" s="1741"/>
      <c r="I37" s="1742"/>
      <c r="J37" s="1741"/>
      <c r="K37" s="1741"/>
      <c r="L37" s="1741"/>
      <c r="M37" s="1783">
        <v>4.68</v>
      </c>
      <c r="N37" s="632"/>
      <c r="O37" s="632"/>
      <c r="P37" s="632"/>
      <c r="Q37" s="1137"/>
    </row>
    <row r="38" spans="1:33" s="633" customFormat="1" ht="15">
      <c r="A38" s="632" t="s">
        <v>19</v>
      </c>
      <c r="B38" s="632"/>
      <c r="C38" s="1741"/>
      <c r="D38" s="1741"/>
      <c r="E38" s="1743">
        <f>SUM(E14:E37)</f>
        <v>1429.2000000000005</v>
      </c>
      <c r="F38" s="1741"/>
      <c r="G38" s="1741"/>
      <c r="H38" s="1741"/>
      <c r="I38" s="1743">
        <f>SUM(I14:I37)</f>
        <v>0</v>
      </c>
      <c r="J38" s="1741"/>
      <c r="K38" s="1741"/>
      <c r="L38" s="1741"/>
      <c r="M38" s="1743">
        <f>SUM(M14:M37)</f>
        <v>1579.3200000000002</v>
      </c>
      <c r="N38" s="1302"/>
      <c r="O38" s="632"/>
      <c r="P38" s="632"/>
      <c r="Q38" s="1136">
        <f>SUM(Q14:Q37)</f>
        <v>0</v>
      </c>
    </row>
    <row r="39" spans="1:33" s="622" customFormat="1" ht="12.75" customHeight="1">
      <c r="A39" s="622" t="s">
        <v>20</v>
      </c>
      <c r="R39" s="937"/>
      <c r="S39" s="937"/>
      <c r="T39" s="937"/>
      <c r="U39" s="937"/>
      <c r="V39" s="937"/>
      <c r="W39" s="937"/>
      <c r="X39" s="937"/>
      <c r="Y39" s="937"/>
      <c r="Z39" s="937"/>
      <c r="AA39" s="937"/>
      <c r="AB39" s="937"/>
      <c r="AC39" s="937"/>
      <c r="AD39" s="937"/>
      <c r="AE39" s="937"/>
      <c r="AF39" s="937"/>
      <c r="AG39" s="937"/>
    </row>
    <row r="40" spans="1:33" s="622" customFormat="1" ht="12.75" customHeight="1">
      <c r="A40" s="622" t="s">
        <v>21</v>
      </c>
      <c r="R40" s="937"/>
      <c r="S40" s="937"/>
      <c r="T40" s="937"/>
      <c r="U40" s="937"/>
      <c r="V40" s="937"/>
      <c r="W40" s="937"/>
      <c r="X40" s="937"/>
      <c r="Y40" s="937"/>
      <c r="Z40" s="937"/>
      <c r="AA40" s="937"/>
      <c r="AB40" s="937"/>
      <c r="AC40" s="937"/>
      <c r="AD40" s="937"/>
      <c r="AE40" s="937"/>
      <c r="AF40" s="937"/>
      <c r="AG40" s="937"/>
    </row>
    <row r="41" spans="1:33">
      <c r="A41" s="622" t="s">
        <v>563</v>
      </c>
      <c r="K41" s="622"/>
      <c r="L41" s="622"/>
      <c r="M41" s="622"/>
      <c r="N41" s="622"/>
      <c r="O41" s="622"/>
      <c r="P41" s="622"/>
      <c r="Q41" s="622"/>
      <c r="R41" s="938"/>
      <c r="S41" s="938"/>
      <c r="T41" s="938"/>
      <c r="U41" s="938"/>
      <c r="V41" s="938"/>
      <c r="W41" s="938"/>
      <c r="X41" s="938"/>
      <c r="Y41" s="938"/>
      <c r="Z41" s="938"/>
      <c r="AA41" s="938"/>
      <c r="AB41" s="938"/>
      <c r="AC41" s="938"/>
      <c r="AD41" s="938"/>
      <c r="AE41" s="938"/>
      <c r="AF41" s="938"/>
      <c r="AG41" s="938"/>
    </row>
    <row r="42" spans="1:33">
      <c r="A42" s="622" t="s">
        <v>23</v>
      </c>
      <c r="R42" s="938"/>
      <c r="S42" s="938"/>
      <c r="T42" s="938"/>
      <c r="U42" s="938"/>
      <c r="V42" s="938"/>
      <c r="W42" s="938"/>
      <c r="X42" s="938"/>
      <c r="Y42" s="938"/>
      <c r="Z42" s="938"/>
      <c r="AA42" s="938"/>
      <c r="AB42" s="938"/>
      <c r="AC42" s="938"/>
      <c r="AD42" s="938"/>
      <c r="AE42" s="938"/>
      <c r="AF42" s="938"/>
      <c r="AG42" s="938"/>
    </row>
    <row r="43" spans="1:33">
      <c r="R43" s="938"/>
      <c r="S43" s="938"/>
      <c r="T43" s="938"/>
      <c r="U43" s="938"/>
      <c r="V43" s="938"/>
      <c r="W43" s="938"/>
      <c r="X43" s="938"/>
      <c r="Y43" s="938"/>
      <c r="Z43" s="938"/>
      <c r="AA43" s="938"/>
      <c r="AB43" s="938"/>
      <c r="AC43" s="938"/>
      <c r="AD43" s="938"/>
      <c r="AE43" s="938"/>
      <c r="AF43" s="938"/>
      <c r="AG43" s="938"/>
    </row>
  </sheetData>
  <mergeCells count="19">
    <mergeCell ref="J10:M10"/>
    <mergeCell ref="N10:Q10"/>
    <mergeCell ref="J11:K11"/>
    <mergeCell ref="A9:A12"/>
    <mergeCell ref="A7:Q7"/>
    <mergeCell ref="N11:O11"/>
    <mergeCell ref="B11:C11"/>
    <mergeCell ref="F11:G11"/>
    <mergeCell ref="B9:I9"/>
    <mergeCell ref="J9:Q9"/>
    <mergeCell ref="B10:E10"/>
    <mergeCell ref="F10:I10"/>
    <mergeCell ref="B1:F1"/>
    <mergeCell ref="B2:F2"/>
    <mergeCell ref="A6:Q6"/>
    <mergeCell ref="B5:C5"/>
    <mergeCell ref="B4:C4"/>
    <mergeCell ref="K1:Q1"/>
    <mergeCell ref="N4:Q4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rgb="FFFFFF00"/>
  </sheetPr>
  <dimension ref="A1:AG43"/>
  <sheetViews>
    <sheetView zoomScale="85" zoomScaleNormal="85" workbookViewId="0">
      <selection activeCell="J41" sqref="J41"/>
    </sheetView>
  </sheetViews>
  <sheetFormatPr defaultRowHeight="12.75"/>
  <cols>
    <col min="1" max="1" width="5.42578125" style="647" customWidth="1"/>
    <col min="2" max="3" width="11.28515625" style="647" customWidth="1"/>
    <col min="4" max="4" width="11.28515625" style="647" hidden="1" customWidth="1"/>
    <col min="5" max="7" width="11.28515625" style="647" customWidth="1"/>
    <col min="8" max="8" width="11.28515625" style="647" hidden="1" customWidth="1"/>
    <col min="9" max="11" width="11.28515625" style="647" customWidth="1"/>
    <col min="12" max="12" width="11.28515625" style="647" hidden="1" customWidth="1"/>
    <col min="13" max="15" width="11.28515625" style="647" customWidth="1"/>
    <col min="16" max="16" width="11.28515625" style="647" hidden="1" customWidth="1"/>
    <col min="17" max="17" width="11.28515625" style="647" customWidth="1"/>
    <col min="18" max="16384" width="9.140625" style="647"/>
  </cols>
  <sheetData>
    <row r="1" spans="1:33" s="635" customFormat="1" ht="18.75" customHeight="1">
      <c r="B1" s="2995" t="s">
        <v>405</v>
      </c>
      <c r="C1" s="2087"/>
      <c r="D1" s="2087"/>
      <c r="E1" s="2087"/>
      <c r="F1" s="2087"/>
      <c r="J1" s="799" t="s">
        <v>171</v>
      </c>
      <c r="K1" s="3000" t="s">
        <v>594</v>
      </c>
      <c r="L1" s="3000"/>
      <c r="M1" s="3000"/>
      <c r="N1" s="3000"/>
      <c r="O1" s="3000"/>
      <c r="P1" s="3000"/>
      <c r="Q1" s="3000"/>
      <c r="R1" s="805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35" customFormat="1" ht="10.5" customHeight="1">
      <c r="B2" s="2996" t="s">
        <v>1</v>
      </c>
      <c r="C2" s="2094"/>
      <c r="D2" s="2094"/>
      <c r="E2" s="2094"/>
      <c r="F2" s="2094"/>
      <c r="K2" s="935"/>
      <c r="L2" s="935"/>
      <c r="M2" s="935"/>
      <c r="N2" s="1044" t="s">
        <v>2</v>
      </c>
      <c r="O2" s="636"/>
      <c r="P2" s="636"/>
      <c r="Q2" s="636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35" customFormat="1" ht="13.5" customHeight="1">
      <c r="B3" s="637" t="s">
        <v>130</v>
      </c>
      <c r="N3" s="635" t="s">
        <v>3</v>
      </c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35" customFormat="1" ht="15" customHeight="1">
      <c r="B4" s="2999" t="s">
        <v>4</v>
      </c>
      <c r="C4" s="2087"/>
      <c r="D4" s="638"/>
      <c r="E4" s="935"/>
      <c r="F4" s="935"/>
      <c r="G4" s="935"/>
      <c r="H4" s="935"/>
      <c r="I4" s="918" t="s">
        <v>5</v>
      </c>
      <c r="J4" s="636"/>
      <c r="K4" s="636"/>
      <c r="L4" s="636"/>
      <c r="O4" s="1798" t="s">
        <v>561</v>
      </c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35" customFormat="1" ht="9.75" customHeight="1">
      <c r="B5" s="2998" t="s">
        <v>7</v>
      </c>
      <c r="C5" s="2085"/>
      <c r="D5" s="636"/>
      <c r="E5" s="636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35" customFormat="1" ht="12" customHeight="1">
      <c r="A6" s="2997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35" customFormat="1" ht="15.75">
      <c r="A7" s="3010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35" customFormat="1" ht="9" customHeight="1">
      <c r="A8" s="1269" t="s">
        <v>364</v>
      </c>
      <c r="B8" s="1255" t="s">
        <v>365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35" customFormat="1">
      <c r="A9" s="3004" t="s">
        <v>9</v>
      </c>
      <c r="B9" s="3007" t="s">
        <v>10</v>
      </c>
      <c r="C9" s="3008"/>
      <c r="D9" s="3008"/>
      <c r="E9" s="3008"/>
      <c r="F9" s="3008"/>
      <c r="G9" s="3008"/>
      <c r="H9" s="3008"/>
      <c r="I9" s="3009"/>
      <c r="J9" s="3007" t="s">
        <v>11</v>
      </c>
      <c r="K9" s="3008"/>
      <c r="L9" s="3008"/>
      <c r="M9" s="3008"/>
      <c r="N9" s="3008"/>
      <c r="O9" s="3008"/>
      <c r="P9" s="3008"/>
      <c r="Q9" s="3009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35" customFormat="1">
      <c r="A10" s="3005"/>
      <c r="B10" s="3001" t="s">
        <v>136</v>
      </c>
      <c r="C10" s="3002"/>
      <c r="D10" s="3002"/>
      <c r="E10" s="3003"/>
      <c r="F10" s="3001" t="s">
        <v>137</v>
      </c>
      <c r="G10" s="2101"/>
      <c r="H10" s="2101"/>
      <c r="I10" s="2102"/>
      <c r="J10" s="3001" t="s">
        <v>136</v>
      </c>
      <c r="K10" s="3002"/>
      <c r="L10" s="3002"/>
      <c r="M10" s="3003"/>
      <c r="N10" s="3001" t="s">
        <v>137</v>
      </c>
      <c r="O10" s="3002"/>
      <c r="P10" s="3002"/>
      <c r="Q10" s="3003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35" customFormat="1">
      <c r="A11" s="3005"/>
      <c r="B11" s="3001" t="s">
        <v>14</v>
      </c>
      <c r="C11" s="3002"/>
      <c r="E11" s="640">
        <v>4800</v>
      </c>
      <c r="F11" s="3001" t="s">
        <v>14</v>
      </c>
      <c r="G11" s="3002"/>
      <c r="H11" s="639"/>
      <c r="I11" s="640">
        <v>2400</v>
      </c>
      <c r="J11" s="3001" t="s">
        <v>14</v>
      </c>
      <c r="K11" s="3002"/>
      <c r="L11" s="639"/>
      <c r="M11" s="640">
        <v>4800</v>
      </c>
      <c r="N11" s="3001" t="s">
        <v>14</v>
      </c>
      <c r="O11" s="3002"/>
      <c r="P11" s="639"/>
      <c r="Q11" s="640">
        <v>2400</v>
      </c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42" customFormat="1" ht="35.25" customHeight="1">
      <c r="A12" s="3006"/>
      <c r="B12" s="641" t="s">
        <v>16</v>
      </c>
      <c r="C12" s="641" t="s">
        <v>17</v>
      </c>
      <c r="D12" s="641"/>
      <c r="E12" s="641" t="s">
        <v>18</v>
      </c>
      <c r="F12" s="641" t="s">
        <v>16</v>
      </c>
      <c r="G12" s="641" t="s">
        <v>17</v>
      </c>
      <c r="H12" s="641"/>
      <c r="I12" s="641" t="s">
        <v>18</v>
      </c>
      <c r="J12" s="641" t="s">
        <v>16</v>
      </c>
      <c r="K12" s="641" t="s">
        <v>17</v>
      </c>
      <c r="L12" s="641"/>
      <c r="M12" s="641" t="s">
        <v>18</v>
      </c>
      <c r="N12" s="641" t="s">
        <v>16</v>
      </c>
      <c r="O12" s="641" t="s">
        <v>17</v>
      </c>
      <c r="P12" s="641"/>
      <c r="Q12" s="641" t="s">
        <v>18</v>
      </c>
    </row>
    <row r="13" spans="1:33" s="644" customFormat="1" ht="11.25">
      <c r="A13" s="643">
        <v>1</v>
      </c>
      <c r="B13" s="643">
        <v>2</v>
      </c>
      <c r="C13" s="643">
        <v>3</v>
      </c>
      <c r="D13" s="643"/>
      <c r="E13" s="643">
        <v>4</v>
      </c>
      <c r="F13" s="643">
        <v>5</v>
      </c>
      <c r="G13" s="643">
        <v>6</v>
      </c>
      <c r="H13" s="643"/>
      <c r="I13" s="643">
        <v>7</v>
      </c>
      <c r="J13" s="643">
        <v>8</v>
      </c>
      <c r="K13" s="643">
        <v>9</v>
      </c>
      <c r="L13" s="643"/>
      <c r="M13" s="643">
        <v>10</v>
      </c>
      <c r="N13" s="643">
        <v>11</v>
      </c>
      <c r="O13" s="643">
        <v>12</v>
      </c>
      <c r="P13" s="643"/>
      <c r="Q13" s="643">
        <v>13</v>
      </c>
    </row>
    <row r="14" spans="1:33" s="642" customFormat="1" ht="15">
      <c r="A14" s="645">
        <v>0</v>
      </c>
      <c r="B14" s="1675"/>
      <c r="C14" s="1676"/>
      <c r="D14" s="1676"/>
      <c r="E14" s="1783">
        <v>517.44000000000005</v>
      </c>
      <c r="F14" s="1650"/>
      <c r="G14" s="1676"/>
      <c r="H14" s="1676"/>
      <c r="I14" s="1783">
        <v>570.24</v>
      </c>
      <c r="J14" s="1650"/>
      <c r="K14" s="1676"/>
      <c r="L14" s="1676"/>
      <c r="M14" s="1783">
        <v>218.39999999999998</v>
      </c>
      <c r="N14" s="1650"/>
      <c r="O14" s="1676"/>
      <c r="P14" s="1676"/>
      <c r="Q14" s="1783">
        <v>364.56000000000006</v>
      </c>
    </row>
    <row r="15" spans="1:33" s="1332" customFormat="1" ht="15">
      <c r="A15" s="1331">
        <v>1</v>
      </c>
      <c r="B15" s="1675"/>
      <c r="C15" s="1676"/>
      <c r="D15" s="1676"/>
      <c r="E15" s="1783">
        <v>473.28000000000003</v>
      </c>
      <c r="F15" s="1650"/>
      <c r="G15" s="1676"/>
      <c r="H15" s="1676"/>
      <c r="I15" s="1783">
        <v>672.96</v>
      </c>
      <c r="J15" s="1650"/>
      <c r="K15" s="1676"/>
      <c r="L15" s="1676"/>
      <c r="M15" s="1783">
        <v>200.16</v>
      </c>
      <c r="N15" s="1650"/>
      <c r="O15" s="1676"/>
      <c r="P15" s="1676"/>
      <c r="Q15" s="1783">
        <v>504.72</v>
      </c>
    </row>
    <row r="16" spans="1:33" s="642" customFormat="1" ht="15">
      <c r="A16" s="645">
        <v>2</v>
      </c>
      <c r="B16" s="1675"/>
      <c r="C16" s="1676"/>
      <c r="D16" s="1676"/>
      <c r="E16" s="1783">
        <v>430.56</v>
      </c>
      <c r="F16" s="1650"/>
      <c r="G16" s="1676"/>
      <c r="H16" s="1676"/>
      <c r="I16" s="1783">
        <v>638.16000000000008</v>
      </c>
      <c r="J16" s="1650"/>
      <c r="K16" s="1676"/>
      <c r="L16" s="1676"/>
      <c r="M16" s="1783">
        <v>173.28</v>
      </c>
      <c r="N16" s="1650"/>
      <c r="O16" s="1676"/>
      <c r="P16" s="1676"/>
      <c r="Q16" s="1783">
        <v>464.4</v>
      </c>
    </row>
    <row r="17" spans="1:17" s="642" customFormat="1" ht="15">
      <c r="A17" s="645">
        <v>3</v>
      </c>
      <c r="B17" s="1675"/>
      <c r="C17" s="1676"/>
      <c r="D17" s="1676"/>
      <c r="E17" s="1783">
        <v>437.28</v>
      </c>
      <c r="F17" s="1650"/>
      <c r="G17" s="1676"/>
      <c r="H17" s="1676"/>
      <c r="I17" s="1783">
        <v>640.55999999999995</v>
      </c>
      <c r="J17" s="1650"/>
      <c r="K17" s="1676"/>
      <c r="L17" s="1676"/>
      <c r="M17" s="1783">
        <v>168.96</v>
      </c>
      <c r="N17" s="1650"/>
      <c r="O17" s="1676"/>
      <c r="P17" s="1676"/>
      <c r="Q17" s="1783">
        <v>429.6</v>
      </c>
    </row>
    <row r="18" spans="1:17" s="642" customFormat="1" ht="15">
      <c r="A18" s="645">
        <v>4</v>
      </c>
      <c r="B18" s="1675"/>
      <c r="C18" s="1676"/>
      <c r="D18" s="1676"/>
      <c r="E18" s="1783">
        <v>451.20000000000005</v>
      </c>
      <c r="F18" s="1650"/>
      <c r="G18" s="1676"/>
      <c r="H18" s="1676"/>
      <c r="I18" s="1783">
        <v>636.24</v>
      </c>
      <c r="J18" s="1650"/>
      <c r="K18" s="1676"/>
      <c r="L18" s="1676"/>
      <c r="M18" s="1783">
        <v>167.51999999999998</v>
      </c>
      <c r="N18" s="1650"/>
      <c r="O18" s="1676"/>
      <c r="P18" s="1676"/>
      <c r="Q18" s="1783">
        <v>424.08</v>
      </c>
    </row>
    <row r="19" spans="1:17" s="642" customFormat="1" ht="15">
      <c r="A19" s="645">
        <v>5</v>
      </c>
      <c r="B19" s="1675"/>
      <c r="C19" s="1676"/>
      <c r="D19" s="1676"/>
      <c r="E19" s="1783">
        <v>557.76</v>
      </c>
      <c r="F19" s="1650"/>
      <c r="G19" s="1676"/>
      <c r="H19" s="1676"/>
      <c r="I19" s="1783">
        <v>645.11999999999989</v>
      </c>
      <c r="J19" s="1650"/>
      <c r="K19" s="1676"/>
      <c r="L19" s="1676"/>
      <c r="M19" s="1783">
        <v>174.24</v>
      </c>
      <c r="N19" s="1650"/>
      <c r="O19" s="1676"/>
      <c r="P19" s="1676"/>
      <c r="Q19" s="1783">
        <v>426.72</v>
      </c>
    </row>
    <row r="20" spans="1:17" s="642" customFormat="1" ht="15">
      <c r="A20" s="645">
        <v>6</v>
      </c>
      <c r="B20" s="1675"/>
      <c r="C20" s="1676"/>
      <c r="D20" s="1676"/>
      <c r="E20" s="1783">
        <v>642.24</v>
      </c>
      <c r="F20" s="1650"/>
      <c r="G20" s="1676"/>
      <c r="H20" s="1676"/>
      <c r="I20" s="1783">
        <v>693.3599999999999</v>
      </c>
      <c r="J20" s="1650"/>
      <c r="K20" s="1676"/>
      <c r="L20" s="1676"/>
      <c r="M20" s="1783">
        <v>183.36</v>
      </c>
      <c r="N20" s="1650"/>
      <c r="O20" s="1676"/>
      <c r="P20" s="1676"/>
      <c r="Q20" s="1783">
        <v>431.76</v>
      </c>
    </row>
    <row r="21" spans="1:17" s="642" customFormat="1" ht="15">
      <c r="A21" s="645">
        <v>7</v>
      </c>
      <c r="B21" s="1675"/>
      <c r="C21" s="1676"/>
      <c r="D21" s="1676"/>
      <c r="E21" s="1783">
        <v>719.04</v>
      </c>
      <c r="F21" s="1650"/>
      <c r="G21" s="1676"/>
      <c r="H21" s="1676"/>
      <c r="I21" s="1783">
        <v>727.92000000000007</v>
      </c>
      <c r="J21" s="1650"/>
      <c r="K21" s="1676"/>
      <c r="L21" s="1676"/>
      <c r="M21" s="1783">
        <v>192</v>
      </c>
      <c r="N21" s="1650"/>
      <c r="O21" s="1676"/>
      <c r="P21" s="1676"/>
      <c r="Q21" s="1783">
        <v>380.88</v>
      </c>
    </row>
    <row r="22" spans="1:17" s="642" customFormat="1" ht="15">
      <c r="A22" s="645">
        <v>8</v>
      </c>
      <c r="B22" s="1675"/>
      <c r="C22" s="1676"/>
      <c r="D22" s="1676"/>
      <c r="E22" s="1783">
        <v>864.96</v>
      </c>
      <c r="F22" s="1650"/>
      <c r="G22" s="1676"/>
      <c r="H22" s="1676"/>
      <c r="I22" s="1783">
        <v>1495.68</v>
      </c>
      <c r="J22" s="1650"/>
      <c r="K22" s="1676"/>
      <c r="L22" s="1676"/>
      <c r="M22" s="1783">
        <v>284.64</v>
      </c>
      <c r="N22" s="1650"/>
      <c r="O22" s="1676"/>
      <c r="P22" s="1676"/>
      <c r="Q22" s="1783">
        <v>955.44</v>
      </c>
    </row>
    <row r="23" spans="1:17" s="642" customFormat="1" ht="15">
      <c r="A23" s="645">
        <v>9</v>
      </c>
      <c r="B23" s="1675"/>
      <c r="C23" s="1676"/>
      <c r="D23" s="1676"/>
      <c r="E23" s="1783">
        <v>916.8</v>
      </c>
      <c r="F23" s="1650"/>
      <c r="G23" s="1676"/>
      <c r="H23" s="1676"/>
      <c r="I23" s="1783">
        <v>1704.24</v>
      </c>
      <c r="J23" s="1650"/>
      <c r="K23" s="1676"/>
      <c r="L23" s="1676"/>
      <c r="M23" s="1783">
        <v>304.8</v>
      </c>
      <c r="N23" s="1650"/>
      <c r="O23" s="1676"/>
      <c r="P23" s="1676"/>
      <c r="Q23" s="1783">
        <v>1095.8399999999999</v>
      </c>
    </row>
    <row r="24" spans="1:17" s="642" customFormat="1" ht="15">
      <c r="A24" s="645">
        <v>10</v>
      </c>
      <c r="B24" s="1675"/>
      <c r="C24" s="1676"/>
      <c r="D24" s="1676"/>
      <c r="E24" s="1783">
        <v>887.04</v>
      </c>
      <c r="F24" s="1650"/>
      <c r="G24" s="1676"/>
      <c r="H24" s="1676"/>
      <c r="I24" s="1783">
        <v>1557.12</v>
      </c>
      <c r="J24" s="1650"/>
      <c r="K24" s="1676"/>
      <c r="L24" s="1676"/>
      <c r="M24" s="1783">
        <v>281.27999999999997</v>
      </c>
      <c r="N24" s="1650"/>
      <c r="O24" s="1676"/>
      <c r="P24" s="1676"/>
      <c r="Q24" s="1783">
        <v>1015.44</v>
      </c>
    </row>
    <row r="25" spans="1:17" s="642" customFormat="1" ht="15">
      <c r="A25" s="645">
        <v>11</v>
      </c>
      <c r="B25" s="1675"/>
      <c r="C25" s="1676"/>
      <c r="D25" s="1676"/>
      <c r="E25" s="1783">
        <v>863.52</v>
      </c>
      <c r="F25" s="1650"/>
      <c r="G25" s="1676"/>
      <c r="H25" s="1676"/>
      <c r="I25" s="1783">
        <v>1655.5200000000002</v>
      </c>
      <c r="J25" s="1650"/>
      <c r="K25" s="1676"/>
      <c r="L25" s="1676"/>
      <c r="M25" s="1783">
        <v>274.56</v>
      </c>
      <c r="N25" s="1650"/>
      <c r="O25" s="1676"/>
      <c r="P25" s="1676"/>
      <c r="Q25" s="1783">
        <v>1077.6000000000001</v>
      </c>
    </row>
    <row r="26" spans="1:17" s="642" customFormat="1" ht="15">
      <c r="A26" s="645">
        <v>12</v>
      </c>
      <c r="B26" s="1675"/>
      <c r="C26" s="1676"/>
      <c r="D26" s="1676"/>
      <c r="E26" s="1783">
        <v>848.15999999999985</v>
      </c>
      <c r="F26" s="1650"/>
      <c r="G26" s="1676"/>
      <c r="H26" s="1676"/>
      <c r="I26" s="1783">
        <v>1154.1600000000001</v>
      </c>
      <c r="J26" s="1650"/>
      <c r="K26" s="1676"/>
      <c r="L26" s="1676"/>
      <c r="M26" s="1783">
        <v>257.76</v>
      </c>
      <c r="N26" s="1650"/>
      <c r="O26" s="1676"/>
      <c r="P26" s="1676"/>
      <c r="Q26" s="1783">
        <v>708.48</v>
      </c>
    </row>
    <row r="27" spans="1:17" s="642" customFormat="1" ht="15">
      <c r="A27" s="645">
        <v>13</v>
      </c>
      <c r="B27" s="1675"/>
      <c r="C27" s="1676"/>
      <c r="D27" s="1676"/>
      <c r="E27" s="1783">
        <v>876.96</v>
      </c>
      <c r="F27" s="1650"/>
      <c r="G27" s="1676"/>
      <c r="H27" s="1676"/>
      <c r="I27" s="1783">
        <v>1688.1599999999999</v>
      </c>
      <c r="J27" s="1650"/>
      <c r="K27" s="1676"/>
      <c r="L27" s="1676"/>
      <c r="M27" s="1783">
        <v>289.91999999999996</v>
      </c>
      <c r="N27" s="1650"/>
      <c r="O27" s="1676"/>
      <c r="P27" s="1676"/>
      <c r="Q27" s="1783">
        <v>1177.1999999999998</v>
      </c>
    </row>
    <row r="28" spans="1:17" s="642" customFormat="1" ht="15">
      <c r="A28" s="645">
        <v>14</v>
      </c>
      <c r="B28" s="1675"/>
      <c r="C28" s="1676"/>
      <c r="D28" s="1676"/>
      <c r="E28" s="1783">
        <v>843.36</v>
      </c>
      <c r="F28" s="1650"/>
      <c r="G28" s="1676"/>
      <c r="H28" s="1676"/>
      <c r="I28" s="1783">
        <v>1641.6</v>
      </c>
      <c r="J28" s="1650"/>
      <c r="K28" s="1676"/>
      <c r="L28" s="1676"/>
      <c r="M28" s="1783">
        <v>275.52</v>
      </c>
      <c r="N28" s="1650"/>
      <c r="O28" s="1676"/>
      <c r="P28" s="1676"/>
      <c r="Q28" s="1783">
        <v>1143.5999999999999</v>
      </c>
    </row>
    <row r="29" spans="1:17" s="642" customFormat="1" ht="15">
      <c r="A29" s="645">
        <v>15</v>
      </c>
      <c r="B29" s="1675"/>
      <c r="C29" s="1676"/>
      <c r="D29" s="1676"/>
      <c r="E29" s="1783">
        <v>821.76</v>
      </c>
      <c r="F29" s="1650"/>
      <c r="G29" s="1676"/>
      <c r="H29" s="1676"/>
      <c r="I29" s="1783">
        <v>1524.7199999999998</v>
      </c>
      <c r="J29" s="1650"/>
      <c r="K29" s="1676"/>
      <c r="L29" s="1676"/>
      <c r="M29" s="1783">
        <v>243.84</v>
      </c>
      <c r="N29" s="1650"/>
      <c r="O29" s="1676"/>
      <c r="P29" s="1676"/>
      <c r="Q29" s="1783">
        <v>1016.3999999999999</v>
      </c>
    </row>
    <row r="30" spans="1:17" s="642" customFormat="1" ht="15">
      <c r="A30" s="645">
        <v>16</v>
      </c>
      <c r="B30" s="1675"/>
      <c r="C30" s="1676"/>
      <c r="D30" s="1676"/>
      <c r="E30" s="1783">
        <v>818.40000000000009</v>
      </c>
      <c r="F30" s="1650"/>
      <c r="G30" s="1676"/>
      <c r="H30" s="1676"/>
      <c r="I30" s="1783">
        <v>1486.56</v>
      </c>
      <c r="J30" s="1650"/>
      <c r="K30" s="1676"/>
      <c r="L30" s="1676"/>
      <c r="M30" s="1783">
        <v>229.92</v>
      </c>
      <c r="N30" s="1650"/>
      <c r="O30" s="1676"/>
      <c r="P30" s="1676"/>
      <c r="Q30" s="1783">
        <v>977.52</v>
      </c>
    </row>
    <row r="31" spans="1:17" s="646" customFormat="1" ht="15">
      <c r="A31" s="645">
        <v>17</v>
      </c>
      <c r="B31" s="1675"/>
      <c r="C31" s="1676"/>
      <c r="D31" s="1676"/>
      <c r="E31" s="1783">
        <v>823.19999999999993</v>
      </c>
      <c r="F31" s="1650"/>
      <c r="G31" s="1676"/>
      <c r="H31" s="1676"/>
      <c r="I31" s="1783">
        <v>1166.1600000000001</v>
      </c>
      <c r="J31" s="1650"/>
      <c r="K31" s="1676"/>
      <c r="L31" s="1676"/>
      <c r="M31" s="1783">
        <v>255.36</v>
      </c>
      <c r="N31" s="1650"/>
      <c r="O31" s="1676"/>
      <c r="P31" s="1676"/>
      <c r="Q31" s="1783">
        <v>820.31999999999994</v>
      </c>
    </row>
    <row r="32" spans="1:17" s="646" customFormat="1" ht="15">
      <c r="A32" s="645">
        <v>18</v>
      </c>
      <c r="B32" s="1675"/>
      <c r="C32" s="1676"/>
      <c r="D32" s="1676"/>
      <c r="E32" s="1783">
        <v>851.04</v>
      </c>
      <c r="F32" s="1650"/>
      <c r="G32" s="1676"/>
      <c r="H32" s="1676"/>
      <c r="I32" s="1783">
        <v>1171.6799999999998</v>
      </c>
      <c r="J32" s="1650"/>
      <c r="K32" s="1676"/>
      <c r="L32" s="1676"/>
      <c r="M32" s="1783">
        <v>247.68</v>
      </c>
      <c r="N32" s="1650"/>
      <c r="O32" s="1676"/>
      <c r="P32" s="1676"/>
      <c r="Q32" s="1783">
        <v>798.24</v>
      </c>
    </row>
    <row r="33" spans="1:33" s="646" customFormat="1" ht="15">
      <c r="A33" s="645">
        <v>19</v>
      </c>
      <c r="B33" s="1675"/>
      <c r="C33" s="1676"/>
      <c r="D33" s="1676"/>
      <c r="E33" s="1783">
        <v>871.2</v>
      </c>
      <c r="F33" s="1650"/>
      <c r="G33" s="1676"/>
      <c r="H33" s="1676"/>
      <c r="I33" s="1783">
        <v>883.68</v>
      </c>
      <c r="J33" s="1650"/>
      <c r="K33" s="1676"/>
      <c r="L33" s="1676"/>
      <c r="M33" s="1783">
        <v>265.44</v>
      </c>
      <c r="N33" s="1650"/>
      <c r="O33" s="1676"/>
      <c r="P33" s="1676"/>
      <c r="Q33" s="1783">
        <v>540.72</v>
      </c>
    </row>
    <row r="34" spans="1:33" s="646" customFormat="1" ht="15">
      <c r="A34" s="645">
        <v>20</v>
      </c>
      <c r="B34" s="1675"/>
      <c r="C34" s="1676"/>
      <c r="D34" s="1676"/>
      <c r="E34" s="1783">
        <v>821.28</v>
      </c>
      <c r="F34" s="1650"/>
      <c r="G34" s="1676"/>
      <c r="H34" s="1676"/>
      <c r="I34" s="1783">
        <v>832.08</v>
      </c>
      <c r="J34" s="1650"/>
      <c r="K34" s="1676"/>
      <c r="L34" s="1676"/>
      <c r="M34" s="1783">
        <v>255.84000000000003</v>
      </c>
      <c r="N34" s="1650"/>
      <c r="O34" s="1676"/>
      <c r="P34" s="1676"/>
      <c r="Q34" s="1783">
        <v>541.91999999999996</v>
      </c>
    </row>
    <row r="35" spans="1:33" s="646" customFormat="1" ht="15">
      <c r="A35" s="645">
        <v>21</v>
      </c>
      <c r="B35" s="1675"/>
      <c r="C35" s="1676"/>
      <c r="D35" s="1676"/>
      <c r="E35" s="1783">
        <v>748.8</v>
      </c>
      <c r="F35" s="1650"/>
      <c r="G35" s="1676"/>
      <c r="H35" s="1676"/>
      <c r="I35" s="1783">
        <v>793.92000000000007</v>
      </c>
      <c r="J35" s="1650"/>
      <c r="K35" s="1676"/>
      <c r="L35" s="1676"/>
      <c r="M35" s="1783">
        <v>212.64</v>
      </c>
      <c r="N35" s="1650"/>
      <c r="O35" s="1676"/>
      <c r="P35" s="1676"/>
      <c r="Q35" s="1783">
        <v>510.96000000000004</v>
      </c>
    </row>
    <row r="36" spans="1:33" s="646" customFormat="1" ht="15">
      <c r="A36" s="645">
        <v>22</v>
      </c>
      <c r="B36" s="1675"/>
      <c r="C36" s="1676"/>
      <c r="D36" s="1676"/>
      <c r="E36" s="1783">
        <v>662.88</v>
      </c>
      <c r="F36" s="1650"/>
      <c r="G36" s="1676"/>
      <c r="H36" s="1676"/>
      <c r="I36" s="1783">
        <v>717.60000000000014</v>
      </c>
      <c r="J36" s="1650"/>
      <c r="K36" s="1676"/>
      <c r="L36" s="1676"/>
      <c r="M36" s="1783">
        <v>235.68</v>
      </c>
      <c r="N36" s="1650"/>
      <c r="O36" s="1676"/>
      <c r="P36" s="1676"/>
      <c r="Q36" s="1783">
        <v>455.03999999999996</v>
      </c>
    </row>
    <row r="37" spans="1:33" s="646" customFormat="1" ht="15">
      <c r="A37" s="645">
        <v>23</v>
      </c>
      <c r="B37" s="1675"/>
      <c r="C37" s="1676"/>
      <c r="D37" s="1676"/>
      <c r="E37" s="1783">
        <v>597.59999999999991</v>
      </c>
      <c r="F37" s="1650"/>
      <c r="G37" s="1676"/>
      <c r="H37" s="1676"/>
      <c r="I37" s="1783">
        <v>666.96</v>
      </c>
      <c r="J37" s="1650"/>
      <c r="K37" s="1676"/>
      <c r="L37" s="1676"/>
      <c r="M37" s="1783">
        <v>244.32</v>
      </c>
      <c r="N37" s="1650"/>
      <c r="O37" s="1676"/>
      <c r="P37" s="1676"/>
      <c r="Q37" s="1783">
        <v>474.48</v>
      </c>
    </row>
    <row r="38" spans="1:33" s="646" customFormat="1" ht="15">
      <c r="A38" s="645" t="s">
        <v>19</v>
      </c>
      <c r="B38" s="1303"/>
      <c r="C38" s="1676"/>
      <c r="D38" s="1676"/>
      <c r="E38" s="1677">
        <f>SUM(E14:E37)</f>
        <v>17345.760000000002</v>
      </c>
      <c r="F38" s="1676"/>
      <c r="G38" s="1676"/>
      <c r="H38" s="1676"/>
      <c r="I38" s="1677">
        <f>SUM(I14:I37)</f>
        <v>25364.400000000001</v>
      </c>
      <c r="J38" s="1676"/>
      <c r="K38" s="1676"/>
      <c r="L38" s="1676"/>
      <c r="M38" s="1677">
        <f>SUM(M14:M37)</f>
        <v>5637.1200000000008</v>
      </c>
      <c r="N38" s="1676"/>
      <c r="O38" s="1676"/>
      <c r="P38" s="1676"/>
      <c r="Q38" s="1677">
        <f>SUM(Q14:Q37)</f>
        <v>16735.920000000002</v>
      </c>
    </row>
    <row r="39" spans="1:33" s="635" customFormat="1" ht="12.75" customHeight="1">
      <c r="A39" s="635" t="s">
        <v>20</v>
      </c>
      <c r="R39" s="935"/>
      <c r="S39" s="935"/>
      <c r="T39" s="935"/>
      <c r="U39" s="935"/>
      <c r="V39" s="935"/>
      <c r="W39" s="935"/>
      <c r="X39" s="935"/>
      <c r="Y39" s="935"/>
      <c r="Z39" s="935"/>
      <c r="AA39" s="935"/>
      <c r="AB39" s="935"/>
      <c r="AC39" s="935"/>
      <c r="AD39" s="935"/>
      <c r="AE39" s="935"/>
      <c r="AF39" s="935"/>
      <c r="AG39" s="935"/>
    </row>
    <row r="40" spans="1:33" s="635" customFormat="1" ht="12.75" customHeight="1">
      <c r="A40" s="635" t="s">
        <v>21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>
      <c r="A41" s="635" t="s">
        <v>563</v>
      </c>
      <c r="K41" s="635"/>
      <c r="L41" s="635"/>
      <c r="M41" s="635"/>
      <c r="N41" s="635"/>
      <c r="O41" s="635"/>
      <c r="P41" s="635"/>
      <c r="Q41" s="635"/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>
      <c r="A42" s="635" t="s">
        <v>23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</sheetData>
  <mergeCells count="18">
    <mergeCell ref="N10:Q10"/>
    <mergeCell ref="J11:K11"/>
    <mergeCell ref="A9:A12"/>
    <mergeCell ref="B9:I9"/>
    <mergeCell ref="A7:Q7"/>
    <mergeCell ref="N11:O11"/>
    <mergeCell ref="B11:C11"/>
    <mergeCell ref="F11:G11"/>
    <mergeCell ref="J9:Q9"/>
    <mergeCell ref="B10:E10"/>
    <mergeCell ref="F10:I10"/>
    <mergeCell ref="J10:M10"/>
    <mergeCell ref="B1:F1"/>
    <mergeCell ref="B2:F2"/>
    <mergeCell ref="A6:Q6"/>
    <mergeCell ref="B5:C5"/>
    <mergeCell ref="B4:C4"/>
    <mergeCell ref="K1:Q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>
    <tabColor rgb="FFFFFF00"/>
  </sheetPr>
  <dimension ref="A1:AG43"/>
  <sheetViews>
    <sheetView zoomScale="85" zoomScaleNormal="85" workbookViewId="0">
      <selection activeCell="E14" sqref="E14:M37"/>
    </sheetView>
  </sheetViews>
  <sheetFormatPr defaultRowHeight="12.75"/>
  <cols>
    <col min="1" max="1" width="5.42578125" style="660" customWidth="1"/>
    <col min="2" max="3" width="11.28515625" style="660" customWidth="1"/>
    <col min="4" max="4" width="11.28515625" style="660" hidden="1" customWidth="1"/>
    <col min="5" max="7" width="11.28515625" style="660" customWidth="1"/>
    <col min="8" max="8" width="11.28515625" style="660" hidden="1" customWidth="1"/>
    <col min="9" max="11" width="11.28515625" style="660" customWidth="1"/>
    <col min="12" max="12" width="11.28515625" style="660" hidden="1" customWidth="1"/>
    <col min="13" max="15" width="11.28515625" style="660" customWidth="1"/>
    <col min="16" max="16" width="11.28515625" style="660" hidden="1" customWidth="1"/>
    <col min="17" max="17" width="11.28515625" style="660" customWidth="1"/>
    <col min="18" max="16384" width="9.140625" style="660"/>
  </cols>
  <sheetData>
    <row r="1" spans="1:33" s="648" customFormat="1" ht="18.75" customHeight="1">
      <c r="B1" s="3019" t="s">
        <v>405</v>
      </c>
      <c r="C1" s="2087"/>
      <c r="D1" s="2087"/>
      <c r="E1" s="2087"/>
      <c r="F1" s="2087"/>
      <c r="J1" s="799" t="s">
        <v>171</v>
      </c>
      <c r="K1" s="3017" t="s">
        <v>594</v>
      </c>
      <c r="L1" s="3018"/>
      <c r="M1" s="3018"/>
      <c r="N1" s="3018"/>
      <c r="O1" s="3018"/>
      <c r="P1" s="3018"/>
      <c r="Q1" s="3018"/>
      <c r="R1" s="875"/>
      <c r="S1" s="933"/>
      <c r="T1" s="933"/>
      <c r="U1" s="933"/>
      <c r="V1" s="933"/>
      <c r="W1" s="933"/>
      <c r="X1" s="933"/>
      <c r="Y1" s="933"/>
      <c r="Z1" s="933"/>
      <c r="AA1" s="933"/>
      <c r="AB1" s="933"/>
      <c r="AC1" s="933"/>
      <c r="AD1" s="933"/>
      <c r="AE1" s="933"/>
      <c r="AF1" s="933"/>
      <c r="AG1" s="933"/>
    </row>
    <row r="2" spans="1:33" s="648" customFormat="1" ht="10.5" customHeight="1">
      <c r="B2" s="3020" t="s">
        <v>1</v>
      </c>
      <c r="C2" s="2094"/>
      <c r="D2" s="2094"/>
      <c r="E2" s="2094"/>
      <c r="F2" s="2094"/>
      <c r="K2" s="933"/>
      <c r="L2" s="933"/>
      <c r="M2" s="933"/>
      <c r="N2" s="876" t="s">
        <v>2</v>
      </c>
      <c r="O2" s="649"/>
      <c r="P2" s="649"/>
      <c r="Q2" s="649"/>
      <c r="R2" s="933"/>
      <c r="S2" s="933"/>
      <c r="T2" s="933"/>
      <c r="U2" s="933"/>
      <c r="V2" s="933"/>
      <c r="W2" s="933"/>
      <c r="X2" s="933"/>
      <c r="Y2" s="933"/>
      <c r="Z2" s="933"/>
      <c r="AA2" s="933"/>
      <c r="AB2" s="933"/>
      <c r="AC2" s="933"/>
      <c r="AD2" s="933"/>
      <c r="AE2" s="933"/>
      <c r="AF2" s="933"/>
      <c r="AG2" s="933"/>
    </row>
    <row r="3" spans="1:33" s="648" customFormat="1" ht="13.5" customHeight="1">
      <c r="B3" s="650" t="s">
        <v>130</v>
      </c>
      <c r="N3" s="648" t="s">
        <v>3</v>
      </c>
      <c r="R3" s="933"/>
      <c r="S3" s="933"/>
      <c r="T3" s="933"/>
      <c r="U3" s="933"/>
      <c r="V3" s="933"/>
      <c r="W3" s="933"/>
      <c r="X3" s="933"/>
      <c r="Y3" s="933"/>
      <c r="Z3" s="933"/>
      <c r="AA3" s="933"/>
      <c r="AB3" s="933"/>
      <c r="AC3" s="933"/>
      <c r="AD3" s="933"/>
      <c r="AE3" s="933"/>
      <c r="AF3" s="933"/>
      <c r="AG3" s="933"/>
    </row>
    <row r="4" spans="1:33" s="648" customFormat="1" ht="15" customHeight="1">
      <c r="B4" s="3022" t="s">
        <v>4</v>
      </c>
      <c r="C4" s="2087"/>
      <c r="D4" s="651"/>
      <c r="E4" s="933"/>
      <c r="F4" s="933"/>
      <c r="G4" s="933"/>
      <c r="H4" s="933"/>
      <c r="I4" s="877" t="s">
        <v>5</v>
      </c>
      <c r="J4" s="649"/>
      <c r="K4" s="649"/>
      <c r="L4" s="649"/>
      <c r="R4" s="933"/>
      <c r="S4" s="933"/>
      <c r="T4" s="933"/>
      <c r="U4" s="933"/>
      <c r="V4" s="933"/>
      <c r="W4" s="933"/>
      <c r="X4" s="933"/>
      <c r="Y4" s="933"/>
      <c r="Z4" s="933"/>
      <c r="AA4" s="933"/>
      <c r="AB4" s="933"/>
      <c r="AC4" s="933"/>
      <c r="AD4" s="933"/>
      <c r="AE4" s="933"/>
      <c r="AF4" s="933"/>
      <c r="AG4" s="933"/>
    </row>
    <row r="5" spans="1:33" s="648" customFormat="1" ht="9.75" customHeight="1">
      <c r="B5" s="3021" t="s">
        <v>7</v>
      </c>
      <c r="C5" s="2085"/>
      <c r="D5" s="649"/>
      <c r="E5" s="649"/>
      <c r="R5" s="933"/>
      <c r="S5" s="933"/>
      <c r="T5" s="933"/>
      <c r="U5" s="933"/>
      <c r="V5" s="933"/>
      <c r="W5" s="933"/>
      <c r="X5" s="933"/>
      <c r="Y5" s="933"/>
      <c r="Z5" s="933"/>
      <c r="AA5" s="933"/>
      <c r="AB5" s="933"/>
      <c r="AC5" s="933"/>
      <c r="AD5" s="933"/>
      <c r="AE5" s="933"/>
      <c r="AF5" s="933"/>
      <c r="AG5" s="933"/>
    </row>
    <row r="6" spans="1:33" s="648" customFormat="1" ht="12" customHeight="1">
      <c r="A6" s="3013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33"/>
      <c r="S6" s="933"/>
      <c r="T6" s="933"/>
      <c r="U6" s="933"/>
      <c r="V6" s="933"/>
      <c r="W6" s="933"/>
      <c r="X6" s="933"/>
      <c r="Y6" s="933"/>
      <c r="Z6" s="933"/>
      <c r="AA6" s="933"/>
      <c r="AB6" s="933"/>
      <c r="AC6" s="933"/>
      <c r="AD6" s="933"/>
      <c r="AE6" s="933"/>
      <c r="AF6" s="933"/>
      <c r="AG6" s="933"/>
    </row>
    <row r="7" spans="1:33" s="648" customFormat="1" ht="15.75">
      <c r="A7" s="3014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33"/>
      <c r="S7" s="933"/>
      <c r="T7" s="933"/>
      <c r="U7" s="933"/>
      <c r="V7" s="933"/>
      <c r="W7" s="933"/>
      <c r="X7" s="933"/>
      <c r="Y7" s="933"/>
      <c r="Z7" s="933"/>
      <c r="AA7" s="933"/>
      <c r="AB7" s="933"/>
      <c r="AC7" s="933"/>
      <c r="AD7" s="933"/>
      <c r="AE7" s="933"/>
      <c r="AF7" s="933"/>
      <c r="AG7" s="933"/>
    </row>
    <row r="8" spans="1:33" s="648" customFormat="1" ht="9" customHeight="1">
      <c r="A8" s="1269" t="s">
        <v>367</v>
      </c>
      <c r="B8" s="1255" t="s">
        <v>366</v>
      </c>
      <c r="R8" s="933"/>
      <c r="S8" s="933"/>
      <c r="T8" s="933"/>
      <c r="U8" s="933"/>
      <c r="V8" s="933"/>
      <c r="W8" s="933"/>
      <c r="X8" s="933"/>
      <c r="Y8" s="933"/>
      <c r="Z8" s="933"/>
      <c r="AA8" s="933"/>
      <c r="AB8" s="933"/>
      <c r="AC8" s="933"/>
      <c r="AD8" s="933"/>
      <c r="AE8" s="933"/>
      <c r="AF8" s="933"/>
      <c r="AG8" s="933"/>
    </row>
    <row r="9" spans="1:33" s="648" customFormat="1">
      <c r="A9" s="3011" t="s">
        <v>9</v>
      </c>
      <c r="B9" s="3012" t="s">
        <v>10</v>
      </c>
      <c r="C9" s="2430"/>
      <c r="D9" s="2430"/>
      <c r="E9" s="2430"/>
      <c r="F9" s="2430"/>
      <c r="G9" s="2430"/>
      <c r="H9" s="2430"/>
      <c r="I9" s="2431"/>
      <c r="J9" s="3012" t="s">
        <v>11</v>
      </c>
      <c r="K9" s="2430"/>
      <c r="L9" s="2430"/>
      <c r="M9" s="2430"/>
      <c r="N9" s="2430"/>
      <c r="O9" s="2430"/>
      <c r="P9" s="2430"/>
      <c r="Q9" s="2431"/>
      <c r="R9" s="933"/>
      <c r="S9" s="933"/>
      <c r="T9" s="933"/>
      <c r="U9" s="933"/>
      <c r="V9" s="933"/>
      <c r="W9" s="933"/>
      <c r="X9" s="933"/>
      <c r="Y9" s="933"/>
      <c r="Z9" s="933"/>
      <c r="AA9" s="933"/>
      <c r="AB9" s="933"/>
      <c r="AC9" s="933"/>
      <c r="AD9" s="933"/>
      <c r="AE9" s="933"/>
      <c r="AF9" s="933"/>
      <c r="AG9" s="933"/>
    </row>
    <row r="10" spans="1:33" s="648" customFormat="1">
      <c r="A10" s="2427"/>
      <c r="B10" s="3015" t="s">
        <v>138</v>
      </c>
      <c r="C10" s="2101"/>
      <c r="D10" s="2101"/>
      <c r="E10" s="2102"/>
      <c r="F10" s="3016"/>
      <c r="G10" s="2537"/>
      <c r="H10" s="2537"/>
      <c r="I10" s="2538"/>
      <c r="J10" s="3015" t="s">
        <v>138</v>
      </c>
      <c r="K10" s="2101"/>
      <c r="L10" s="2101"/>
      <c r="M10" s="2102"/>
      <c r="N10" s="3016"/>
      <c r="O10" s="2537"/>
      <c r="P10" s="2537"/>
      <c r="Q10" s="2538"/>
      <c r="R10" s="933"/>
      <c r="S10" s="933"/>
      <c r="T10" s="933"/>
      <c r="U10" s="933"/>
      <c r="V10" s="933"/>
      <c r="W10" s="933"/>
      <c r="X10" s="933"/>
      <c r="Y10" s="933"/>
      <c r="Z10" s="933"/>
      <c r="AA10" s="933"/>
      <c r="AB10" s="933"/>
      <c r="AC10" s="933"/>
      <c r="AD10" s="933"/>
      <c r="AE10" s="933"/>
      <c r="AF10" s="933"/>
      <c r="AG10" s="933"/>
    </row>
    <row r="11" spans="1:33" s="648" customFormat="1">
      <c r="A11" s="2427"/>
      <c r="B11" s="3015" t="s">
        <v>14</v>
      </c>
      <c r="C11" s="2101"/>
      <c r="E11" s="653">
        <v>2400</v>
      </c>
      <c r="F11" s="3016" t="s">
        <v>14</v>
      </c>
      <c r="G11" s="2537"/>
      <c r="H11" s="1681"/>
      <c r="I11" s="1682"/>
      <c r="J11" s="3015" t="s">
        <v>14</v>
      </c>
      <c r="K11" s="2101"/>
      <c r="L11" s="652"/>
      <c r="M11" s="653">
        <v>2400</v>
      </c>
      <c r="N11" s="3015" t="s">
        <v>14</v>
      </c>
      <c r="O11" s="2101"/>
      <c r="P11" s="652"/>
      <c r="Q11" s="653"/>
      <c r="R11" s="933"/>
      <c r="S11" s="933"/>
      <c r="T11" s="933"/>
      <c r="U11" s="933"/>
      <c r="V11" s="933"/>
      <c r="W11" s="933"/>
      <c r="X11" s="933"/>
      <c r="Y11" s="933"/>
      <c r="Z11" s="933"/>
      <c r="AA11" s="933"/>
      <c r="AB11" s="933"/>
      <c r="AC11" s="933"/>
      <c r="AD11" s="933"/>
      <c r="AE11" s="933"/>
      <c r="AF11" s="933"/>
      <c r="AG11" s="933"/>
    </row>
    <row r="12" spans="1:33" s="655" customFormat="1" ht="35.25" customHeight="1">
      <c r="A12" s="2428"/>
      <c r="B12" s="654" t="s">
        <v>16</v>
      </c>
      <c r="C12" s="654" t="s">
        <v>17</v>
      </c>
      <c r="D12" s="654"/>
      <c r="E12" s="654" t="s">
        <v>18</v>
      </c>
      <c r="F12" s="654" t="s">
        <v>16</v>
      </c>
      <c r="G12" s="654" t="s">
        <v>17</v>
      </c>
      <c r="H12" s="654"/>
      <c r="I12" s="654" t="s">
        <v>18</v>
      </c>
      <c r="J12" s="654" t="s">
        <v>16</v>
      </c>
      <c r="K12" s="654" t="s">
        <v>17</v>
      </c>
      <c r="L12" s="654"/>
      <c r="M12" s="654" t="s">
        <v>18</v>
      </c>
      <c r="N12" s="654" t="s">
        <v>16</v>
      </c>
      <c r="O12" s="654" t="s">
        <v>17</v>
      </c>
      <c r="P12" s="654"/>
      <c r="Q12" s="654" t="s">
        <v>18</v>
      </c>
    </row>
    <row r="13" spans="1:33" s="657" customFormat="1" ht="11.25">
      <c r="A13" s="656">
        <v>1</v>
      </c>
      <c r="B13" s="656">
        <v>2</v>
      </c>
      <c r="C13" s="656">
        <v>3</v>
      </c>
      <c r="D13" s="656"/>
      <c r="E13" s="656">
        <v>4</v>
      </c>
      <c r="F13" s="656">
        <v>5</v>
      </c>
      <c r="G13" s="656">
        <v>6</v>
      </c>
      <c r="H13" s="656"/>
      <c r="I13" s="656">
        <v>7</v>
      </c>
      <c r="J13" s="656">
        <v>8</v>
      </c>
      <c r="K13" s="656">
        <v>9</v>
      </c>
      <c r="L13" s="656"/>
      <c r="M13" s="656">
        <v>10</v>
      </c>
      <c r="N13" s="656">
        <v>11</v>
      </c>
      <c r="O13" s="656">
        <v>12</v>
      </c>
      <c r="P13" s="656"/>
      <c r="Q13" s="656">
        <v>13</v>
      </c>
    </row>
    <row r="14" spans="1:33" s="655" customFormat="1" ht="15">
      <c r="A14" s="658">
        <v>0</v>
      </c>
      <c r="B14" s="1675"/>
      <c r="C14" s="1678"/>
      <c r="D14" s="1678"/>
      <c r="E14" s="1783">
        <v>326.15999999999997</v>
      </c>
      <c r="F14" s="1650"/>
      <c r="G14" s="1678"/>
      <c r="H14" s="1678"/>
      <c r="I14" s="1679"/>
      <c r="J14" s="1650"/>
      <c r="K14" s="1678"/>
      <c r="L14" s="1678"/>
      <c r="M14" s="1783">
        <v>123.36</v>
      </c>
      <c r="N14" s="1650"/>
      <c r="O14" s="1678"/>
      <c r="P14" s="1678"/>
      <c r="Q14" s="1679"/>
    </row>
    <row r="15" spans="1:33" s="1330" customFormat="1" ht="15">
      <c r="A15" s="1329">
        <v>1</v>
      </c>
      <c r="B15" s="1675"/>
      <c r="C15" s="1678"/>
      <c r="D15" s="1678"/>
      <c r="E15" s="1783">
        <v>307.19999999999993</v>
      </c>
      <c r="F15" s="1650"/>
      <c r="G15" s="1678"/>
      <c r="H15" s="1678"/>
      <c r="I15" s="1540"/>
      <c r="J15" s="1650"/>
      <c r="K15" s="1678"/>
      <c r="L15" s="1678"/>
      <c r="M15" s="1783">
        <v>115.19999999999999</v>
      </c>
      <c r="N15" s="1650"/>
      <c r="O15" s="1678"/>
      <c r="P15" s="1678"/>
      <c r="Q15" s="1540"/>
    </row>
    <row r="16" spans="1:33" s="655" customFormat="1" ht="15">
      <c r="A16" s="658">
        <v>2</v>
      </c>
      <c r="B16" s="1675"/>
      <c r="C16" s="1678"/>
      <c r="D16" s="1678"/>
      <c r="E16" s="1783">
        <v>299.52</v>
      </c>
      <c r="F16" s="1650"/>
      <c r="G16" s="1678"/>
      <c r="H16" s="1678"/>
      <c r="I16" s="1540"/>
      <c r="J16" s="1650"/>
      <c r="K16" s="1678"/>
      <c r="L16" s="1678"/>
      <c r="M16" s="1783">
        <v>114.48</v>
      </c>
      <c r="N16" s="1650"/>
      <c r="O16" s="1678"/>
      <c r="P16" s="1678"/>
      <c r="Q16" s="1540"/>
    </row>
    <row r="17" spans="1:17" s="655" customFormat="1" ht="15">
      <c r="A17" s="658">
        <v>3</v>
      </c>
      <c r="B17" s="1675"/>
      <c r="C17" s="1678"/>
      <c r="D17" s="1678"/>
      <c r="E17" s="1783">
        <v>305.27999999999997</v>
      </c>
      <c r="F17" s="1650"/>
      <c r="G17" s="1678"/>
      <c r="H17" s="1678"/>
      <c r="I17" s="1540"/>
      <c r="J17" s="1650"/>
      <c r="K17" s="1678"/>
      <c r="L17" s="1678"/>
      <c r="M17" s="1783">
        <v>119.52000000000001</v>
      </c>
      <c r="N17" s="1650"/>
      <c r="O17" s="1678"/>
      <c r="P17" s="1678"/>
      <c r="Q17" s="1540"/>
    </row>
    <row r="18" spans="1:17" s="655" customFormat="1" ht="15">
      <c r="A18" s="658">
        <v>4</v>
      </c>
      <c r="B18" s="1675"/>
      <c r="C18" s="1678"/>
      <c r="D18" s="1678"/>
      <c r="E18" s="1783">
        <v>308.16000000000003</v>
      </c>
      <c r="F18" s="1650"/>
      <c r="G18" s="1678"/>
      <c r="H18" s="1678"/>
      <c r="I18" s="1540"/>
      <c r="J18" s="1650"/>
      <c r="K18" s="1678"/>
      <c r="L18" s="1678"/>
      <c r="M18" s="1783">
        <v>110.88000000000001</v>
      </c>
      <c r="N18" s="1650"/>
      <c r="O18" s="1678"/>
      <c r="P18" s="1678"/>
      <c r="Q18" s="1540"/>
    </row>
    <row r="19" spans="1:17" s="655" customFormat="1" ht="15">
      <c r="A19" s="658">
        <v>5</v>
      </c>
      <c r="B19" s="1675"/>
      <c r="C19" s="1678"/>
      <c r="D19" s="1678"/>
      <c r="E19" s="1783">
        <v>341.28</v>
      </c>
      <c r="F19" s="1650"/>
      <c r="G19" s="1678"/>
      <c r="H19" s="1678"/>
      <c r="I19" s="1540"/>
      <c r="J19" s="1650"/>
      <c r="K19" s="1678"/>
      <c r="L19" s="1678"/>
      <c r="M19" s="1783">
        <v>112.32</v>
      </c>
      <c r="N19" s="1650"/>
      <c r="O19" s="1678"/>
      <c r="P19" s="1678"/>
      <c r="Q19" s="1540"/>
    </row>
    <row r="20" spans="1:17" s="655" customFormat="1" ht="15">
      <c r="A20" s="658">
        <v>6</v>
      </c>
      <c r="B20" s="1675"/>
      <c r="C20" s="1678"/>
      <c r="D20" s="1678"/>
      <c r="E20" s="1783">
        <v>418.31999999999994</v>
      </c>
      <c r="F20" s="1650"/>
      <c r="G20" s="1678"/>
      <c r="H20" s="1678"/>
      <c r="I20" s="1540"/>
      <c r="J20" s="1650"/>
      <c r="K20" s="1678"/>
      <c r="L20" s="1678"/>
      <c r="M20" s="1783">
        <v>125.52</v>
      </c>
      <c r="N20" s="1650"/>
      <c r="O20" s="1678"/>
      <c r="P20" s="1678"/>
      <c r="Q20" s="1540"/>
    </row>
    <row r="21" spans="1:17" s="655" customFormat="1" ht="15">
      <c r="A21" s="658">
        <v>7</v>
      </c>
      <c r="B21" s="1675"/>
      <c r="C21" s="1678"/>
      <c r="D21" s="1678"/>
      <c r="E21" s="1783">
        <v>458.4</v>
      </c>
      <c r="F21" s="1650"/>
      <c r="G21" s="1678"/>
      <c r="H21" s="1678"/>
      <c r="I21" s="1540"/>
      <c r="J21" s="1650"/>
      <c r="K21" s="1678"/>
      <c r="L21" s="1678"/>
      <c r="M21" s="1783">
        <v>106.07999999999998</v>
      </c>
      <c r="N21" s="1650"/>
      <c r="O21" s="1678"/>
      <c r="P21" s="1678"/>
      <c r="Q21" s="1540"/>
    </row>
    <row r="22" spans="1:17" s="655" customFormat="1" ht="15">
      <c r="A22" s="658">
        <v>8</v>
      </c>
      <c r="B22" s="1675"/>
      <c r="C22" s="1678"/>
      <c r="D22" s="1678"/>
      <c r="E22" s="1783">
        <v>551.04</v>
      </c>
      <c r="F22" s="1650"/>
      <c r="G22" s="1678"/>
      <c r="H22" s="1678"/>
      <c r="I22" s="1540"/>
      <c r="J22" s="1650"/>
      <c r="K22" s="1678"/>
      <c r="L22" s="1678"/>
      <c r="M22" s="1783">
        <v>180.48000000000002</v>
      </c>
      <c r="N22" s="1650"/>
      <c r="O22" s="1678"/>
      <c r="P22" s="1678"/>
      <c r="Q22" s="1540"/>
    </row>
    <row r="23" spans="1:17" s="655" customFormat="1" ht="15">
      <c r="A23" s="658">
        <v>9</v>
      </c>
      <c r="B23" s="1675"/>
      <c r="C23" s="1678"/>
      <c r="D23" s="1678"/>
      <c r="E23" s="1783">
        <v>601.44000000000005</v>
      </c>
      <c r="F23" s="1650"/>
      <c r="G23" s="1678"/>
      <c r="H23" s="1678"/>
      <c r="I23" s="1540"/>
      <c r="J23" s="1650"/>
      <c r="K23" s="1678"/>
      <c r="L23" s="1678"/>
      <c r="M23" s="1783">
        <v>221.76</v>
      </c>
      <c r="N23" s="1650"/>
      <c r="O23" s="1678"/>
      <c r="P23" s="1678"/>
      <c r="Q23" s="1540"/>
    </row>
    <row r="24" spans="1:17" s="655" customFormat="1" ht="15">
      <c r="A24" s="658">
        <v>10</v>
      </c>
      <c r="B24" s="1675"/>
      <c r="C24" s="1678"/>
      <c r="D24" s="1678"/>
      <c r="E24" s="1783">
        <v>608.40000000000009</v>
      </c>
      <c r="F24" s="1650"/>
      <c r="G24" s="1678"/>
      <c r="H24" s="1678"/>
      <c r="I24" s="1540"/>
      <c r="J24" s="1650"/>
      <c r="K24" s="1678"/>
      <c r="L24" s="1678"/>
      <c r="M24" s="1783">
        <v>235.2</v>
      </c>
      <c r="N24" s="1650"/>
      <c r="O24" s="1678"/>
      <c r="P24" s="1678"/>
      <c r="Q24" s="1540"/>
    </row>
    <row r="25" spans="1:17" s="655" customFormat="1" ht="15">
      <c r="A25" s="658">
        <v>11</v>
      </c>
      <c r="B25" s="1675"/>
      <c r="C25" s="1678"/>
      <c r="D25" s="1678"/>
      <c r="E25" s="1783">
        <v>593.76</v>
      </c>
      <c r="F25" s="1650"/>
      <c r="G25" s="1678"/>
      <c r="H25" s="1678"/>
      <c r="I25" s="1540"/>
      <c r="J25" s="1650"/>
      <c r="K25" s="1678"/>
      <c r="L25" s="1678"/>
      <c r="M25" s="1783">
        <v>267.84000000000003</v>
      </c>
      <c r="N25" s="1650"/>
      <c r="O25" s="1678"/>
      <c r="P25" s="1678"/>
      <c r="Q25" s="1540"/>
    </row>
    <row r="26" spans="1:17" s="655" customFormat="1" ht="15">
      <c r="A26" s="658">
        <v>12</v>
      </c>
      <c r="B26" s="1675"/>
      <c r="C26" s="1678"/>
      <c r="D26" s="1678"/>
      <c r="E26" s="1783">
        <v>544.55999999999995</v>
      </c>
      <c r="F26" s="1650"/>
      <c r="G26" s="1678"/>
      <c r="H26" s="1678"/>
      <c r="I26" s="1540"/>
      <c r="J26" s="1650"/>
      <c r="K26" s="1678"/>
      <c r="L26" s="1678"/>
      <c r="M26" s="1783">
        <v>192.24</v>
      </c>
      <c r="N26" s="1650"/>
      <c r="O26" s="1678"/>
      <c r="P26" s="1678"/>
      <c r="Q26" s="1540"/>
    </row>
    <row r="27" spans="1:17" s="655" customFormat="1" ht="15">
      <c r="A27" s="658">
        <v>13</v>
      </c>
      <c r="B27" s="1675"/>
      <c r="C27" s="1678"/>
      <c r="D27" s="1678"/>
      <c r="E27" s="1783">
        <v>588.24</v>
      </c>
      <c r="F27" s="1650"/>
      <c r="G27" s="1678"/>
      <c r="H27" s="1678"/>
      <c r="I27" s="1540"/>
      <c r="J27" s="1650"/>
      <c r="K27" s="1678"/>
      <c r="L27" s="1678"/>
      <c r="M27" s="1783">
        <v>233.51999999999998</v>
      </c>
      <c r="N27" s="1650"/>
      <c r="O27" s="1678"/>
      <c r="P27" s="1678"/>
      <c r="Q27" s="1540"/>
    </row>
    <row r="28" spans="1:17" s="655" customFormat="1" ht="15">
      <c r="A28" s="658">
        <v>14</v>
      </c>
      <c r="B28" s="1675"/>
      <c r="C28" s="1678"/>
      <c r="D28" s="1678"/>
      <c r="E28" s="1783">
        <v>540</v>
      </c>
      <c r="F28" s="1650"/>
      <c r="G28" s="1678"/>
      <c r="H28" s="1678"/>
      <c r="I28" s="1540"/>
      <c r="J28" s="1650"/>
      <c r="K28" s="1678"/>
      <c r="L28" s="1678"/>
      <c r="M28" s="1783">
        <v>195.12</v>
      </c>
      <c r="N28" s="1650"/>
      <c r="O28" s="1678"/>
      <c r="P28" s="1678"/>
      <c r="Q28" s="1540"/>
    </row>
    <row r="29" spans="1:17" s="655" customFormat="1" ht="15">
      <c r="A29" s="658">
        <v>15</v>
      </c>
      <c r="B29" s="1675"/>
      <c r="C29" s="1678"/>
      <c r="D29" s="1678"/>
      <c r="E29" s="1783">
        <v>544.31999999999994</v>
      </c>
      <c r="F29" s="1650"/>
      <c r="G29" s="1678"/>
      <c r="H29" s="1678"/>
      <c r="I29" s="1540"/>
      <c r="J29" s="1650"/>
      <c r="K29" s="1678"/>
      <c r="L29" s="1678"/>
      <c r="M29" s="1783">
        <v>215.76</v>
      </c>
      <c r="N29" s="1650"/>
      <c r="O29" s="1678"/>
      <c r="P29" s="1678"/>
      <c r="Q29" s="1540"/>
    </row>
    <row r="30" spans="1:17" s="655" customFormat="1" ht="15">
      <c r="A30" s="658">
        <v>16</v>
      </c>
      <c r="B30" s="1675"/>
      <c r="C30" s="1678"/>
      <c r="D30" s="1678"/>
      <c r="E30" s="1783">
        <v>580.32000000000005</v>
      </c>
      <c r="F30" s="1650"/>
      <c r="G30" s="1678"/>
      <c r="H30" s="1678"/>
      <c r="I30" s="1540"/>
      <c r="J30" s="1650"/>
      <c r="K30" s="1678"/>
      <c r="L30" s="1678"/>
      <c r="M30" s="1783">
        <v>205.92</v>
      </c>
      <c r="N30" s="1650"/>
      <c r="O30" s="1678"/>
      <c r="P30" s="1678"/>
      <c r="Q30" s="1540"/>
    </row>
    <row r="31" spans="1:17" s="659" customFormat="1" ht="15">
      <c r="A31" s="658">
        <v>17</v>
      </c>
      <c r="B31" s="1675"/>
      <c r="C31" s="1678"/>
      <c r="D31" s="1678"/>
      <c r="E31" s="1783">
        <v>507.36</v>
      </c>
      <c r="F31" s="1650"/>
      <c r="G31" s="1678"/>
      <c r="H31" s="1678"/>
      <c r="I31" s="1540"/>
      <c r="J31" s="1650"/>
      <c r="K31" s="1678"/>
      <c r="L31" s="1678"/>
      <c r="M31" s="1783">
        <v>147.36000000000001</v>
      </c>
      <c r="N31" s="1650"/>
      <c r="O31" s="1678"/>
      <c r="P31" s="1678"/>
      <c r="Q31" s="1540"/>
    </row>
    <row r="32" spans="1:17" s="659" customFormat="1" ht="15">
      <c r="A32" s="658">
        <v>18</v>
      </c>
      <c r="B32" s="1675"/>
      <c r="C32" s="1678"/>
      <c r="D32" s="1678"/>
      <c r="E32" s="1783">
        <v>483.12</v>
      </c>
      <c r="F32" s="1650"/>
      <c r="G32" s="1678"/>
      <c r="H32" s="1678"/>
      <c r="I32" s="1540"/>
      <c r="J32" s="1650"/>
      <c r="K32" s="1678"/>
      <c r="L32" s="1678"/>
      <c r="M32" s="1783">
        <v>130.79999999999998</v>
      </c>
      <c r="N32" s="1650"/>
      <c r="O32" s="1678"/>
      <c r="P32" s="1678"/>
      <c r="Q32" s="1540"/>
    </row>
    <row r="33" spans="1:33" s="659" customFormat="1" ht="15">
      <c r="A33" s="658">
        <v>19</v>
      </c>
      <c r="B33" s="1675"/>
      <c r="C33" s="1678"/>
      <c r="D33" s="1678"/>
      <c r="E33" s="1783">
        <v>493.20000000000005</v>
      </c>
      <c r="F33" s="1650"/>
      <c r="G33" s="1678"/>
      <c r="H33" s="1678"/>
      <c r="I33" s="1540"/>
      <c r="J33" s="1650"/>
      <c r="K33" s="1678"/>
      <c r="L33" s="1678"/>
      <c r="M33" s="1783">
        <v>135.84000000000003</v>
      </c>
      <c r="N33" s="1650"/>
      <c r="O33" s="1678"/>
      <c r="P33" s="1678"/>
      <c r="Q33" s="1540"/>
    </row>
    <row r="34" spans="1:33" s="659" customFormat="1" ht="15">
      <c r="A34" s="658">
        <v>20</v>
      </c>
      <c r="B34" s="1675"/>
      <c r="C34" s="1678"/>
      <c r="D34" s="1678"/>
      <c r="E34" s="1783">
        <v>468.24</v>
      </c>
      <c r="F34" s="1650"/>
      <c r="G34" s="1678"/>
      <c r="H34" s="1678"/>
      <c r="I34" s="1540"/>
      <c r="J34" s="1650"/>
      <c r="K34" s="1678"/>
      <c r="L34" s="1678"/>
      <c r="M34" s="1783">
        <v>133.44</v>
      </c>
      <c r="N34" s="1650"/>
      <c r="O34" s="1678"/>
      <c r="P34" s="1678"/>
      <c r="Q34" s="1540"/>
    </row>
    <row r="35" spans="1:33" s="659" customFormat="1" ht="15">
      <c r="A35" s="658">
        <v>21</v>
      </c>
      <c r="B35" s="1675"/>
      <c r="C35" s="1678"/>
      <c r="D35" s="1678"/>
      <c r="E35" s="1783">
        <v>455.52</v>
      </c>
      <c r="F35" s="1650"/>
      <c r="G35" s="1678"/>
      <c r="H35" s="1678"/>
      <c r="I35" s="1540"/>
      <c r="J35" s="1650"/>
      <c r="K35" s="1678"/>
      <c r="L35" s="1678"/>
      <c r="M35" s="1783">
        <v>127.67999999999998</v>
      </c>
      <c r="N35" s="1650"/>
      <c r="O35" s="1678"/>
      <c r="P35" s="1678"/>
      <c r="Q35" s="1540"/>
    </row>
    <row r="36" spans="1:33" s="659" customFormat="1" ht="15">
      <c r="A36" s="658">
        <v>22</v>
      </c>
      <c r="B36" s="1675"/>
      <c r="C36" s="1678"/>
      <c r="D36" s="1678"/>
      <c r="E36" s="1783">
        <v>402</v>
      </c>
      <c r="F36" s="1650"/>
      <c r="G36" s="1678"/>
      <c r="H36" s="1678"/>
      <c r="I36" s="1540"/>
      <c r="J36" s="1650"/>
      <c r="K36" s="1678"/>
      <c r="L36" s="1678"/>
      <c r="M36" s="1783">
        <v>110.63999999999999</v>
      </c>
      <c r="N36" s="1650"/>
      <c r="O36" s="1678"/>
      <c r="P36" s="1678"/>
      <c r="Q36" s="1540"/>
    </row>
    <row r="37" spans="1:33" s="659" customFormat="1" ht="15">
      <c r="A37" s="658">
        <v>23</v>
      </c>
      <c r="B37" s="1675"/>
      <c r="C37" s="1678"/>
      <c r="D37" s="1678"/>
      <c r="E37" s="1783">
        <v>359.03999999999996</v>
      </c>
      <c r="F37" s="1650"/>
      <c r="G37" s="1678"/>
      <c r="H37" s="1678"/>
      <c r="I37" s="1540"/>
      <c r="J37" s="1650"/>
      <c r="K37" s="1678"/>
      <c r="L37" s="1678"/>
      <c r="M37" s="1783">
        <v>113.04</v>
      </c>
      <c r="N37" s="1650"/>
      <c r="O37" s="1678"/>
      <c r="P37" s="1678"/>
      <c r="Q37" s="1540"/>
    </row>
    <row r="38" spans="1:33" s="659" customFormat="1" ht="15">
      <c r="A38" s="658" t="s">
        <v>19</v>
      </c>
      <c r="B38" s="1304"/>
      <c r="C38" s="1678"/>
      <c r="D38" s="1678"/>
      <c r="E38" s="1680">
        <f>SUM(E14:E37)</f>
        <v>11084.880000000001</v>
      </c>
      <c r="F38" s="1678"/>
      <c r="G38" s="1678"/>
      <c r="H38" s="1678"/>
      <c r="I38" s="1680">
        <f>SUM(I14:I37)</f>
        <v>0</v>
      </c>
      <c r="J38" s="1678"/>
      <c r="K38" s="1678"/>
      <c r="L38" s="1678"/>
      <c r="M38" s="1680">
        <f>SUM(M14:M37)</f>
        <v>3774</v>
      </c>
      <c r="N38" s="1678"/>
      <c r="O38" s="1678"/>
      <c r="P38" s="1678"/>
      <c r="Q38" s="1680">
        <f>SUM(Q14:Q37)</f>
        <v>0</v>
      </c>
    </row>
    <row r="39" spans="1:33" s="648" customFormat="1" ht="12.75" customHeight="1">
      <c r="A39" s="648" t="s">
        <v>20</v>
      </c>
      <c r="R39" s="933"/>
      <c r="S39" s="933"/>
      <c r="T39" s="933"/>
      <c r="U39" s="933"/>
      <c r="V39" s="933"/>
      <c r="W39" s="933"/>
      <c r="X39" s="933"/>
      <c r="Y39" s="933"/>
      <c r="Z39" s="933"/>
      <c r="AA39" s="933"/>
      <c r="AB39" s="933"/>
      <c r="AC39" s="933"/>
      <c r="AD39" s="933"/>
      <c r="AE39" s="933"/>
      <c r="AF39" s="933"/>
      <c r="AG39" s="933"/>
    </row>
    <row r="40" spans="1:33" s="648" customFormat="1" ht="12.75" customHeight="1">
      <c r="A40" s="648" t="s">
        <v>21</v>
      </c>
      <c r="R40" s="933"/>
      <c r="S40" s="933"/>
      <c r="T40" s="933"/>
      <c r="U40" s="933"/>
      <c r="V40" s="933"/>
      <c r="W40" s="933"/>
      <c r="X40" s="933"/>
      <c r="Y40" s="933"/>
      <c r="Z40" s="933"/>
      <c r="AA40" s="933"/>
      <c r="AB40" s="933"/>
      <c r="AC40" s="933"/>
      <c r="AD40" s="933"/>
      <c r="AE40" s="933"/>
      <c r="AF40" s="933"/>
      <c r="AG40" s="933"/>
    </row>
    <row r="41" spans="1:33">
      <c r="A41" s="648" t="s">
        <v>563</v>
      </c>
      <c r="K41" s="648"/>
      <c r="L41" s="648"/>
      <c r="M41" s="648"/>
      <c r="N41" s="648"/>
      <c r="O41" s="648"/>
      <c r="P41" s="648"/>
      <c r="Q41" s="648"/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48" t="s">
        <v>23</v>
      </c>
      <c r="R42" s="934"/>
      <c r="S42" s="934"/>
      <c r="T42" s="934"/>
      <c r="U42" s="934"/>
      <c r="V42" s="934"/>
      <c r="W42" s="934"/>
      <c r="X42" s="934"/>
      <c r="Y42" s="934"/>
      <c r="Z42" s="934"/>
      <c r="AA42" s="934"/>
      <c r="AB42" s="934"/>
      <c r="AC42" s="934"/>
      <c r="AD42" s="934"/>
      <c r="AE42" s="934"/>
      <c r="AF42" s="934"/>
      <c r="AG42" s="934"/>
    </row>
    <row r="43" spans="1:33">
      <c r="R43" s="934"/>
      <c r="S43" s="934"/>
      <c r="T43" s="934"/>
      <c r="U43" s="934"/>
      <c r="V43" s="934"/>
      <c r="W43" s="934"/>
      <c r="X43" s="934"/>
      <c r="Y43" s="934"/>
      <c r="Z43" s="934"/>
      <c r="AA43" s="934"/>
      <c r="AB43" s="934"/>
      <c r="AC43" s="934"/>
      <c r="AD43" s="934"/>
      <c r="AE43" s="934"/>
      <c r="AF43" s="934"/>
      <c r="AG43" s="934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>
    <tabColor rgb="FFFFFF00"/>
  </sheetPr>
  <dimension ref="A1:AG43"/>
  <sheetViews>
    <sheetView zoomScale="85" zoomScaleNormal="85" workbookViewId="0">
      <selection activeCell="C14" sqref="C14:Q37"/>
    </sheetView>
  </sheetViews>
  <sheetFormatPr defaultRowHeight="12.75"/>
  <cols>
    <col min="1" max="1" width="5.42578125" style="673" customWidth="1"/>
    <col min="2" max="3" width="11.28515625" style="673" customWidth="1"/>
    <col min="4" max="4" width="11.28515625" style="673" hidden="1" customWidth="1"/>
    <col min="5" max="7" width="11.28515625" style="673" customWidth="1"/>
    <col min="8" max="8" width="11.28515625" style="673" hidden="1" customWidth="1"/>
    <col min="9" max="11" width="11.28515625" style="673" customWidth="1"/>
    <col min="12" max="12" width="11.28515625" style="673" hidden="1" customWidth="1"/>
    <col min="13" max="15" width="11.28515625" style="673" customWidth="1"/>
    <col min="16" max="16" width="11.28515625" style="673" hidden="1" customWidth="1"/>
    <col min="17" max="17" width="11.28515625" style="673" customWidth="1"/>
    <col min="18" max="16384" width="9.140625" style="673"/>
  </cols>
  <sheetData>
    <row r="1" spans="1:33" s="661" customFormat="1" ht="18.75" customHeight="1">
      <c r="B1" s="3029" t="s">
        <v>405</v>
      </c>
      <c r="C1" s="2087"/>
      <c r="D1" s="2087"/>
      <c r="E1" s="2087"/>
      <c r="F1" s="2087"/>
      <c r="J1" s="799" t="s">
        <v>171</v>
      </c>
      <c r="K1" s="3028" t="s">
        <v>594</v>
      </c>
      <c r="L1" s="3018"/>
      <c r="M1" s="3018"/>
      <c r="N1" s="3018"/>
      <c r="O1" s="3018"/>
      <c r="P1" s="3018"/>
      <c r="Q1" s="3018"/>
      <c r="R1" s="878"/>
      <c r="S1" s="931"/>
      <c r="T1" s="931"/>
      <c r="U1" s="931"/>
      <c r="V1" s="931"/>
      <c r="W1" s="931"/>
      <c r="X1" s="931"/>
      <c r="Y1" s="931"/>
      <c r="Z1" s="931"/>
      <c r="AA1" s="931"/>
      <c r="AB1" s="931"/>
      <c r="AC1" s="931"/>
      <c r="AD1" s="931"/>
      <c r="AE1" s="931"/>
      <c r="AF1" s="931"/>
      <c r="AG1" s="931"/>
    </row>
    <row r="2" spans="1:33" s="661" customFormat="1" ht="10.5" customHeight="1">
      <c r="B2" s="3030" t="s">
        <v>1</v>
      </c>
      <c r="C2" s="2094"/>
      <c r="D2" s="2094"/>
      <c r="E2" s="2094"/>
      <c r="F2" s="2094"/>
      <c r="K2" s="931"/>
      <c r="L2" s="931"/>
      <c r="M2" s="931"/>
      <c r="N2" s="879" t="s">
        <v>2</v>
      </c>
      <c r="O2" s="662"/>
      <c r="P2" s="662"/>
      <c r="Q2" s="662"/>
      <c r="R2" s="931"/>
      <c r="S2" s="931"/>
      <c r="T2" s="931"/>
      <c r="U2" s="931"/>
      <c r="V2" s="931"/>
      <c r="W2" s="931"/>
      <c r="X2" s="931"/>
      <c r="Y2" s="931"/>
      <c r="Z2" s="931"/>
      <c r="AA2" s="931"/>
      <c r="AB2" s="931"/>
      <c r="AC2" s="931"/>
      <c r="AD2" s="931"/>
      <c r="AE2" s="931"/>
      <c r="AF2" s="931"/>
      <c r="AG2" s="931"/>
    </row>
    <row r="3" spans="1:33" s="661" customFormat="1" ht="13.5" customHeight="1">
      <c r="B3" s="663" t="s">
        <v>130</v>
      </c>
      <c r="N3" s="661" t="s">
        <v>3</v>
      </c>
      <c r="R3" s="931"/>
      <c r="S3" s="931"/>
      <c r="T3" s="931"/>
      <c r="U3" s="931"/>
      <c r="V3" s="931"/>
      <c r="W3" s="931"/>
      <c r="X3" s="931"/>
      <c r="Y3" s="931"/>
      <c r="Z3" s="931"/>
      <c r="AA3" s="931"/>
      <c r="AB3" s="931"/>
      <c r="AC3" s="931"/>
      <c r="AD3" s="931"/>
      <c r="AE3" s="931"/>
      <c r="AF3" s="931"/>
      <c r="AG3" s="931"/>
    </row>
    <row r="4" spans="1:33" s="661" customFormat="1" ht="15" customHeight="1">
      <c r="B4" s="3032" t="s">
        <v>4</v>
      </c>
      <c r="C4" s="2087"/>
      <c r="D4" s="664"/>
      <c r="E4" s="931"/>
      <c r="F4" s="931"/>
      <c r="G4" s="931"/>
      <c r="H4" s="931"/>
      <c r="I4" s="880" t="s">
        <v>5</v>
      </c>
      <c r="J4" s="662"/>
      <c r="K4" s="662"/>
      <c r="L4" s="662"/>
      <c r="O4" s="650" t="s">
        <v>574</v>
      </c>
      <c r="R4" s="931"/>
      <c r="S4" s="931"/>
      <c r="T4" s="931"/>
      <c r="U4" s="931"/>
      <c r="V4" s="931"/>
      <c r="W4" s="931"/>
      <c r="X4" s="931"/>
      <c r="Y4" s="931"/>
      <c r="Z4" s="931"/>
      <c r="AA4" s="931"/>
      <c r="AB4" s="931"/>
      <c r="AC4" s="931"/>
      <c r="AD4" s="931"/>
      <c r="AE4" s="931"/>
      <c r="AF4" s="931"/>
      <c r="AG4" s="931"/>
    </row>
    <row r="5" spans="1:33" s="661" customFormat="1" ht="9.75" customHeight="1">
      <c r="B5" s="3031" t="s">
        <v>7</v>
      </c>
      <c r="C5" s="2085"/>
      <c r="D5" s="662"/>
      <c r="E5" s="662"/>
      <c r="R5" s="931"/>
      <c r="S5" s="931"/>
      <c r="T5" s="931"/>
      <c r="U5" s="931"/>
      <c r="V5" s="931"/>
      <c r="W5" s="931"/>
      <c r="X5" s="931"/>
      <c r="Y5" s="931"/>
      <c r="Z5" s="931"/>
      <c r="AA5" s="931"/>
      <c r="AB5" s="931"/>
      <c r="AC5" s="931"/>
      <c r="AD5" s="931"/>
      <c r="AE5" s="931"/>
      <c r="AF5" s="931"/>
      <c r="AG5" s="931"/>
    </row>
    <row r="6" spans="1:33" s="661" customFormat="1" ht="12" customHeight="1">
      <c r="A6" s="302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31"/>
      <c r="S6" s="931"/>
      <c r="T6" s="931"/>
      <c r="U6" s="931"/>
      <c r="V6" s="931"/>
      <c r="W6" s="931"/>
      <c r="X6" s="931"/>
      <c r="Y6" s="931"/>
      <c r="Z6" s="931"/>
      <c r="AA6" s="931"/>
      <c r="AB6" s="931"/>
      <c r="AC6" s="931"/>
      <c r="AD6" s="931"/>
      <c r="AE6" s="931"/>
      <c r="AF6" s="931"/>
      <c r="AG6" s="931"/>
    </row>
    <row r="7" spans="1:33" s="661" customFormat="1" ht="15.75">
      <c r="A7" s="302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31"/>
      <c r="S7" s="931"/>
      <c r="T7" s="931"/>
      <c r="U7" s="931"/>
      <c r="V7" s="931"/>
      <c r="W7" s="931"/>
      <c r="X7" s="931"/>
      <c r="Y7" s="931"/>
      <c r="Z7" s="931"/>
      <c r="AA7" s="931"/>
      <c r="AB7" s="931"/>
      <c r="AC7" s="931"/>
      <c r="AD7" s="931"/>
      <c r="AE7" s="931"/>
      <c r="AF7" s="931"/>
      <c r="AG7" s="931"/>
    </row>
    <row r="8" spans="1:33" s="661" customFormat="1" ht="9" customHeight="1">
      <c r="A8" s="1269" t="s">
        <v>368</v>
      </c>
      <c r="B8" s="1274"/>
      <c r="R8" s="931"/>
      <c r="S8" s="931"/>
      <c r="T8" s="931"/>
      <c r="U8" s="931"/>
      <c r="V8" s="931"/>
      <c r="W8" s="931"/>
      <c r="X8" s="931"/>
      <c r="Y8" s="931"/>
      <c r="Z8" s="931"/>
      <c r="AA8" s="931"/>
      <c r="AB8" s="931"/>
      <c r="AC8" s="931"/>
      <c r="AD8" s="931"/>
      <c r="AE8" s="931"/>
      <c r="AF8" s="931"/>
      <c r="AG8" s="931"/>
    </row>
    <row r="9" spans="1:33" s="661" customFormat="1">
      <c r="A9" s="3023" t="s">
        <v>9</v>
      </c>
      <c r="B9" s="3024" t="s">
        <v>10</v>
      </c>
      <c r="C9" s="2430"/>
      <c r="D9" s="2430"/>
      <c r="E9" s="2430"/>
      <c r="F9" s="2430"/>
      <c r="G9" s="2430"/>
      <c r="H9" s="2430"/>
      <c r="I9" s="2431"/>
      <c r="J9" s="3024" t="s">
        <v>11</v>
      </c>
      <c r="K9" s="2430"/>
      <c r="L9" s="2430"/>
      <c r="M9" s="2430"/>
      <c r="N9" s="2430"/>
      <c r="O9" s="2430"/>
      <c r="P9" s="2430"/>
      <c r="Q9" s="2431"/>
      <c r="R9" s="931"/>
      <c r="S9" s="931"/>
      <c r="T9" s="931"/>
      <c r="U9" s="931"/>
      <c r="V9" s="931"/>
      <c r="W9" s="931"/>
      <c r="X9" s="931"/>
      <c r="Y9" s="931"/>
      <c r="Z9" s="931"/>
      <c r="AA9" s="931"/>
      <c r="AB9" s="931"/>
      <c r="AC9" s="931"/>
      <c r="AD9" s="931"/>
      <c r="AE9" s="931"/>
      <c r="AF9" s="931"/>
      <c r="AG9" s="931"/>
    </row>
    <row r="10" spans="1:33" s="661" customFormat="1">
      <c r="A10" s="2427"/>
      <c r="B10" s="3027" t="s">
        <v>576</v>
      </c>
      <c r="C10" s="2101"/>
      <c r="D10" s="2101"/>
      <c r="E10" s="2102"/>
      <c r="F10" s="3016" t="s">
        <v>575</v>
      </c>
      <c r="G10" s="2537"/>
      <c r="H10" s="2537"/>
      <c r="I10" s="2538"/>
      <c r="J10" s="3027" t="s">
        <v>576</v>
      </c>
      <c r="K10" s="2101"/>
      <c r="L10" s="2101"/>
      <c r="M10" s="2102"/>
      <c r="N10" s="3027" t="s">
        <v>575</v>
      </c>
      <c r="O10" s="2101"/>
      <c r="P10" s="2101"/>
      <c r="Q10" s="2102"/>
      <c r="R10" s="931"/>
      <c r="S10" s="931"/>
      <c r="T10" s="931"/>
      <c r="U10" s="931"/>
      <c r="V10" s="931"/>
      <c r="W10" s="931"/>
      <c r="X10" s="931"/>
      <c r="Y10" s="931"/>
      <c r="Z10" s="931"/>
      <c r="AA10" s="931"/>
      <c r="AB10" s="931"/>
      <c r="AC10" s="931"/>
      <c r="AD10" s="931"/>
      <c r="AE10" s="931"/>
      <c r="AF10" s="931"/>
      <c r="AG10" s="931"/>
    </row>
    <row r="11" spans="1:33" s="661" customFormat="1">
      <c r="A11" s="2427"/>
      <c r="B11" s="3027" t="s">
        <v>14</v>
      </c>
      <c r="C11" s="2101"/>
      <c r="E11" s="666">
        <v>2400</v>
      </c>
      <c r="F11" s="3027" t="s">
        <v>14</v>
      </c>
      <c r="G11" s="2101"/>
      <c r="H11" s="665"/>
      <c r="I11" s="666">
        <v>3600</v>
      </c>
      <c r="J11" s="3027" t="s">
        <v>14</v>
      </c>
      <c r="K11" s="2101"/>
      <c r="L11" s="665"/>
      <c r="M11" s="666">
        <v>2400</v>
      </c>
      <c r="N11" s="3027" t="s">
        <v>14</v>
      </c>
      <c r="O11" s="2101"/>
      <c r="P11" s="665"/>
      <c r="Q11" s="666">
        <v>3600</v>
      </c>
      <c r="R11" s="931"/>
      <c r="S11" s="931"/>
      <c r="T11" s="931"/>
      <c r="U11" s="931"/>
      <c r="V11" s="931"/>
      <c r="W11" s="931"/>
      <c r="X11" s="931"/>
      <c r="Y11" s="931"/>
      <c r="Z11" s="931"/>
      <c r="AA11" s="931"/>
      <c r="AB11" s="931"/>
      <c r="AC11" s="931"/>
      <c r="AD11" s="931"/>
      <c r="AE11" s="931"/>
      <c r="AF11" s="931"/>
      <c r="AG11" s="931"/>
    </row>
    <row r="12" spans="1:33" s="668" customFormat="1" ht="35.25" customHeight="1">
      <c r="A12" s="2428"/>
      <c r="B12" s="667" t="s">
        <v>16</v>
      </c>
      <c r="C12" s="667" t="s">
        <v>17</v>
      </c>
      <c r="D12" s="667"/>
      <c r="E12" s="667" t="s">
        <v>18</v>
      </c>
      <c r="F12" s="667" t="s">
        <v>16</v>
      </c>
      <c r="G12" s="667" t="s">
        <v>17</v>
      </c>
      <c r="H12" s="667"/>
      <c r="I12" s="667" t="s">
        <v>18</v>
      </c>
      <c r="J12" s="667" t="s">
        <v>16</v>
      </c>
      <c r="K12" s="667" t="s">
        <v>17</v>
      </c>
      <c r="L12" s="667"/>
      <c r="M12" s="667" t="s">
        <v>18</v>
      </c>
      <c r="N12" s="667" t="s">
        <v>16</v>
      </c>
      <c r="O12" s="667" t="s">
        <v>17</v>
      </c>
      <c r="P12" s="667"/>
      <c r="Q12" s="667" t="s">
        <v>18</v>
      </c>
    </row>
    <row r="13" spans="1:33" s="670" customFormat="1" ht="11.25">
      <c r="A13" s="669">
        <v>1</v>
      </c>
      <c r="B13" s="669">
        <v>2</v>
      </c>
      <c r="C13" s="669">
        <v>3</v>
      </c>
      <c r="D13" s="669"/>
      <c r="E13" s="669">
        <v>4</v>
      </c>
      <c r="F13" s="669">
        <v>5</v>
      </c>
      <c r="G13" s="669">
        <v>6</v>
      </c>
      <c r="H13" s="669"/>
      <c r="I13" s="669">
        <v>7</v>
      </c>
      <c r="J13" s="669">
        <v>8</v>
      </c>
      <c r="K13" s="669">
        <v>9</v>
      </c>
      <c r="L13" s="669"/>
      <c r="M13" s="669">
        <v>10</v>
      </c>
      <c r="N13" s="669">
        <v>11</v>
      </c>
      <c r="O13" s="669">
        <v>12</v>
      </c>
      <c r="P13" s="669"/>
      <c r="Q13" s="669">
        <v>13</v>
      </c>
    </row>
    <row r="14" spans="1:33" s="668" customFormat="1" ht="15">
      <c r="A14" s="671">
        <v>0</v>
      </c>
      <c r="B14" s="1675"/>
      <c r="C14" s="1683"/>
      <c r="D14" s="1683"/>
      <c r="E14" s="1783">
        <v>406.44</v>
      </c>
      <c r="F14" s="1683"/>
      <c r="G14" s="1683"/>
      <c r="H14" s="1683"/>
      <c r="I14" s="1783">
        <v>429.84</v>
      </c>
      <c r="J14" s="1650"/>
      <c r="K14" s="1683"/>
      <c r="L14" s="1683"/>
      <c r="M14" s="1783">
        <v>152.63999999999999</v>
      </c>
      <c r="N14" s="1683"/>
      <c r="O14" s="789"/>
      <c r="P14" s="789"/>
      <c r="Q14" s="1783">
        <v>127.44</v>
      </c>
    </row>
    <row r="15" spans="1:33" s="1328" customFormat="1" ht="15">
      <c r="A15" s="1326">
        <v>1</v>
      </c>
      <c r="B15" s="1675"/>
      <c r="C15" s="1683"/>
      <c r="D15" s="1683"/>
      <c r="E15" s="1783">
        <v>397.08</v>
      </c>
      <c r="F15" s="1683"/>
      <c r="G15" s="1683"/>
      <c r="H15" s="1683"/>
      <c r="I15" s="1783">
        <v>412.20000000000005</v>
      </c>
      <c r="J15" s="1650"/>
      <c r="K15" s="1683"/>
      <c r="L15" s="1683"/>
      <c r="M15" s="1783">
        <v>154.44</v>
      </c>
      <c r="N15" s="1683"/>
      <c r="O15" s="1327"/>
      <c r="P15" s="1327"/>
      <c r="Q15" s="1783">
        <v>127.08000000000001</v>
      </c>
    </row>
    <row r="16" spans="1:33" s="668" customFormat="1" ht="15">
      <c r="A16" s="671">
        <v>2</v>
      </c>
      <c r="B16" s="1675"/>
      <c r="C16" s="1683"/>
      <c r="D16" s="1683"/>
      <c r="E16" s="1783">
        <v>376.56000000000006</v>
      </c>
      <c r="F16" s="1683"/>
      <c r="G16" s="1683"/>
      <c r="H16" s="1683"/>
      <c r="I16" s="1783">
        <v>400.68</v>
      </c>
      <c r="J16" s="1650"/>
      <c r="K16" s="1683"/>
      <c r="L16" s="1683"/>
      <c r="M16" s="1783">
        <v>147.95999999999998</v>
      </c>
      <c r="N16" s="1683"/>
      <c r="O16" s="789"/>
      <c r="P16" s="789"/>
      <c r="Q16" s="1783">
        <v>124.56</v>
      </c>
    </row>
    <row r="17" spans="1:17" s="668" customFormat="1" ht="15">
      <c r="A17" s="671">
        <v>3</v>
      </c>
      <c r="B17" s="1675"/>
      <c r="C17" s="1683"/>
      <c r="D17" s="1683"/>
      <c r="E17" s="1783">
        <v>379.44000000000005</v>
      </c>
      <c r="F17" s="1683"/>
      <c r="G17" s="1683"/>
      <c r="H17" s="1683"/>
      <c r="I17" s="1783">
        <v>399.59999999999997</v>
      </c>
      <c r="J17" s="1650"/>
      <c r="K17" s="1683"/>
      <c r="L17" s="1683"/>
      <c r="M17" s="1783">
        <v>149.04</v>
      </c>
      <c r="N17" s="1683"/>
      <c r="O17" s="789"/>
      <c r="P17" s="789"/>
      <c r="Q17" s="1783">
        <v>113.75999999999999</v>
      </c>
    </row>
    <row r="18" spans="1:17" s="668" customFormat="1" ht="15">
      <c r="A18" s="671">
        <v>4</v>
      </c>
      <c r="B18" s="1675"/>
      <c r="C18" s="1683"/>
      <c r="D18" s="1683"/>
      <c r="E18" s="1783">
        <v>367.91999999999996</v>
      </c>
      <c r="F18" s="1683"/>
      <c r="G18" s="1683"/>
      <c r="H18" s="1683"/>
      <c r="I18" s="1783">
        <v>401.04</v>
      </c>
      <c r="J18" s="1650"/>
      <c r="K18" s="1683"/>
      <c r="L18" s="1683"/>
      <c r="M18" s="1783">
        <v>142.56</v>
      </c>
      <c r="N18" s="1683"/>
      <c r="O18" s="789"/>
      <c r="P18" s="789"/>
      <c r="Q18" s="1783">
        <v>118.08000000000001</v>
      </c>
    </row>
    <row r="19" spans="1:17" s="668" customFormat="1" ht="15">
      <c r="A19" s="671">
        <v>5</v>
      </c>
      <c r="B19" s="1675"/>
      <c r="C19" s="1683"/>
      <c r="D19" s="1683"/>
      <c r="E19" s="1783">
        <v>397.08000000000004</v>
      </c>
      <c r="F19" s="1683"/>
      <c r="G19" s="1683"/>
      <c r="H19" s="1683"/>
      <c r="I19" s="1783">
        <v>401.40000000000003</v>
      </c>
      <c r="J19" s="1650"/>
      <c r="K19" s="1683"/>
      <c r="L19" s="1683"/>
      <c r="M19" s="1783">
        <v>146.16000000000003</v>
      </c>
      <c r="N19" s="1683"/>
      <c r="O19" s="789"/>
      <c r="P19" s="789"/>
      <c r="Q19" s="1783">
        <v>104.76</v>
      </c>
    </row>
    <row r="20" spans="1:17" s="668" customFormat="1" ht="15">
      <c r="A20" s="671">
        <v>6</v>
      </c>
      <c r="B20" s="1675"/>
      <c r="C20" s="1683"/>
      <c r="D20" s="1683"/>
      <c r="E20" s="1783">
        <v>461.88</v>
      </c>
      <c r="F20" s="1683"/>
      <c r="G20" s="1683"/>
      <c r="H20" s="1683"/>
      <c r="I20" s="1783">
        <v>462.24</v>
      </c>
      <c r="J20" s="1650"/>
      <c r="K20" s="1683"/>
      <c r="L20" s="1683"/>
      <c r="M20" s="1783">
        <v>151.92000000000002</v>
      </c>
      <c r="N20" s="1683"/>
      <c r="O20" s="789"/>
      <c r="P20" s="789"/>
      <c r="Q20" s="1783">
        <v>113.4</v>
      </c>
    </row>
    <row r="21" spans="1:17" s="668" customFormat="1" ht="15">
      <c r="A21" s="671">
        <v>7</v>
      </c>
      <c r="B21" s="1675"/>
      <c r="C21" s="1683"/>
      <c r="D21" s="1683"/>
      <c r="E21" s="1783">
        <v>461.52</v>
      </c>
      <c r="F21" s="1683"/>
      <c r="G21" s="1683"/>
      <c r="H21" s="1683"/>
      <c r="I21" s="1783">
        <v>481.67999999999995</v>
      </c>
      <c r="J21" s="1650"/>
      <c r="K21" s="1683"/>
      <c r="L21" s="1683"/>
      <c r="M21" s="1783">
        <v>146.51999999999998</v>
      </c>
      <c r="N21" s="1683"/>
      <c r="O21" s="789"/>
      <c r="P21" s="789"/>
      <c r="Q21" s="1783">
        <v>108.36</v>
      </c>
    </row>
    <row r="22" spans="1:17" s="668" customFormat="1" ht="15">
      <c r="A22" s="671">
        <v>8</v>
      </c>
      <c r="B22" s="1675"/>
      <c r="C22" s="1683"/>
      <c r="D22" s="1683"/>
      <c r="E22" s="1783">
        <v>718.92000000000007</v>
      </c>
      <c r="F22" s="1683"/>
      <c r="G22" s="1683"/>
      <c r="H22" s="1683"/>
      <c r="I22" s="1783">
        <v>499.32</v>
      </c>
      <c r="J22" s="1650"/>
      <c r="K22" s="1683"/>
      <c r="L22" s="1683"/>
      <c r="M22" s="1783">
        <v>353.15999999999997</v>
      </c>
      <c r="N22" s="1683"/>
      <c r="O22" s="789"/>
      <c r="P22" s="789"/>
      <c r="Q22" s="1783">
        <v>173.16000000000003</v>
      </c>
    </row>
    <row r="23" spans="1:17" s="668" customFormat="1" ht="15">
      <c r="A23" s="671">
        <v>9</v>
      </c>
      <c r="B23" s="1675"/>
      <c r="C23" s="1683"/>
      <c r="D23" s="1683"/>
      <c r="E23" s="1783">
        <v>688.31999999999994</v>
      </c>
      <c r="F23" s="1683"/>
      <c r="G23" s="1683"/>
      <c r="H23" s="1683"/>
      <c r="I23" s="1783">
        <v>532.08000000000004</v>
      </c>
      <c r="J23" s="1650"/>
      <c r="K23" s="1683"/>
      <c r="L23" s="1683"/>
      <c r="M23" s="1783">
        <v>367.55999999999995</v>
      </c>
      <c r="N23" s="1683"/>
      <c r="O23" s="789"/>
      <c r="P23" s="789"/>
      <c r="Q23" s="1783">
        <v>216.36</v>
      </c>
    </row>
    <row r="24" spans="1:17" s="668" customFormat="1" ht="15">
      <c r="A24" s="671">
        <v>10</v>
      </c>
      <c r="B24" s="1675"/>
      <c r="C24" s="1683"/>
      <c r="D24" s="1683"/>
      <c r="E24" s="1783">
        <v>605.88</v>
      </c>
      <c r="F24" s="1683"/>
      <c r="G24" s="1683"/>
      <c r="H24" s="1683"/>
      <c r="I24" s="1783">
        <v>514.08000000000015</v>
      </c>
      <c r="J24" s="1650"/>
      <c r="K24" s="1683"/>
      <c r="L24" s="1683"/>
      <c r="M24" s="1783">
        <v>304.92</v>
      </c>
      <c r="N24" s="1683"/>
      <c r="O24" s="789"/>
      <c r="P24" s="789"/>
      <c r="Q24" s="1783">
        <v>212.40000000000003</v>
      </c>
    </row>
    <row r="25" spans="1:17" s="668" customFormat="1" ht="15">
      <c r="A25" s="671">
        <v>11</v>
      </c>
      <c r="B25" s="1675"/>
      <c r="C25" s="1683"/>
      <c r="D25" s="1683"/>
      <c r="E25" s="1783">
        <v>696.24</v>
      </c>
      <c r="F25" s="1683"/>
      <c r="G25" s="1683"/>
      <c r="H25" s="1683"/>
      <c r="I25" s="1783">
        <v>481.68000000000006</v>
      </c>
      <c r="J25" s="1650"/>
      <c r="K25" s="1683"/>
      <c r="L25" s="1683"/>
      <c r="M25" s="1783">
        <v>377.28</v>
      </c>
      <c r="N25" s="1683"/>
      <c r="O25" s="789"/>
      <c r="P25" s="789"/>
      <c r="Q25" s="1783">
        <v>179.28</v>
      </c>
    </row>
    <row r="26" spans="1:17" s="668" customFormat="1" ht="15">
      <c r="A26" s="671">
        <v>12</v>
      </c>
      <c r="B26" s="1675"/>
      <c r="C26" s="1683"/>
      <c r="D26" s="1683"/>
      <c r="E26" s="1783">
        <v>532.08000000000004</v>
      </c>
      <c r="F26" s="1683"/>
      <c r="G26" s="1683"/>
      <c r="H26" s="1683"/>
      <c r="I26" s="1783">
        <v>464.76</v>
      </c>
      <c r="J26" s="1650"/>
      <c r="K26" s="1683"/>
      <c r="L26" s="1683"/>
      <c r="M26" s="1783">
        <v>223.56</v>
      </c>
      <c r="N26" s="1683"/>
      <c r="O26" s="789"/>
      <c r="P26" s="789"/>
      <c r="Q26" s="1783">
        <v>163.80000000000001</v>
      </c>
    </row>
    <row r="27" spans="1:17" s="668" customFormat="1" ht="15">
      <c r="A27" s="671">
        <v>13</v>
      </c>
      <c r="B27" s="1675"/>
      <c r="C27" s="1683"/>
      <c r="D27" s="1683"/>
      <c r="E27" s="1783">
        <v>701.64</v>
      </c>
      <c r="F27" s="1683"/>
      <c r="G27" s="1683"/>
      <c r="H27" s="1683"/>
      <c r="I27" s="1783">
        <v>531</v>
      </c>
      <c r="J27" s="1650"/>
      <c r="K27" s="1683"/>
      <c r="L27" s="1683"/>
      <c r="M27" s="1783">
        <v>352.08</v>
      </c>
      <c r="N27" s="1683"/>
      <c r="O27" s="789"/>
      <c r="P27" s="789"/>
      <c r="Q27" s="1783">
        <v>248.40000000000003</v>
      </c>
    </row>
    <row r="28" spans="1:17" s="668" customFormat="1" ht="15">
      <c r="A28" s="671">
        <v>14</v>
      </c>
      <c r="B28" s="1675"/>
      <c r="C28" s="1683"/>
      <c r="D28" s="1683"/>
      <c r="E28" s="1783">
        <v>708.12000000000012</v>
      </c>
      <c r="F28" s="1683"/>
      <c r="G28" s="1683"/>
      <c r="H28" s="1683"/>
      <c r="I28" s="1783">
        <v>471.59999999999997</v>
      </c>
      <c r="J28" s="1650"/>
      <c r="K28" s="1683"/>
      <c r="L28" s="1683"/>
      <c r="M28" s="1783">
        <v>366.12</v>
      </c>
      <c r="N28" s="1683"/>
      <c r="O28" s="789"/>
      <c r="P28" s="789"/>
      <c r="Q28" s="1783">
        <v>203.76000000000002</v>
      </c>
    </row>
    <row r="29" spans="1:17" s="668" customFormat="1" ht="15">
      <c r="A29" s="671">
        <v>15</v>
      </c>
      <c r="B29" s="1675"/>
      <c r="C29" s="1683"/>
      <c r="D29" s="1683"/>
      <c r="E29" s="1783">
        <v>630.72</v>
      </c>
      <c r="F29" s="1683"/>
      <c r="G29" s="1683"/>
      <c r="H29" s="1683"/>
      <c r="I29" s="1783">
        <v>543.24</v>
      </c>
      <c r="J29" s="1650"/>
      <c r="K29" s="1683"/>
      <c r="L29" s="1683"/>
      <c r="M29" s="1783">
        <v>299.52</v>
      </c>
      <c r="N29" s="1683"/>
      <c r="O29" s="789"/>
      <c r="P29" s="789"/>
      <c r="Q29" s="1783">
        <v>225</v>
      </c>
    </row>
    <row r="30" spans="1:17" s="668" customFormat="1" ht="15">
      <c r="A30" s="671">
        <v>16</v>
      </c>
      <c r="B30" s="1675"/>
      <c r="C30" s="1683"/>
      <c r="D30" s="1683"/>
      <c r="E30" s="1783">
        <v>653.40000000000009</v>
      </c>
      <c r="F30" s="1683"/>
      <c r="G30" s="1683"/>
      <c r="H30" s="1683"/>
      <c r="I30" s="1783">
        <v>558.36</v>
      </c>
      <c r="J30" s="1650"/>
      <c r="K30" s="1683"/>
      <c r="L30" s="1683"/>
      <c r="M30" s="1783">
        <v>297.36</v>
      </c>
      <c r="N30" s="1683"/>
      <c r="O30" s="789"/>
      <c r="P30" s="789"/>
      <c r="Q30" s="1783">
        <v>219.96</v>
      </c>
    </row>
    <row r="31" spans="1:17" s="672" customFormat="1" ht="15">
      <c r="A31" s="671">
        <v>17</v>
      </c>
      <c r="B31" s="1675"/>
      <c r="C31" s="1683"/>
      <c r="D31" s="1683"/>
      <c r="E31" s="1783">
        <v>548.28</v>
      </c>
      <c r="F31" s="1683"/>
      <c r="G31" s="1683"/>
      <c r="H31" s="1683"/>
      <c r="I31" s="1783">
        <v>529.91999999999996</v>
      </c>
      <c r="J31" s="1650"/>
      <c r="K31" s="1683"/>
      <c r="L31" s="1683"/>
      <c r="M31" s="1783">
        <v>223.92</v>
      </c>
      <c r="N31" s="1683"/>
      <c r="O31" s="789"/>
      <c r="P31" s="789"/>
      <c r="Q31" s="1783">
        <v>169.92000000000002</v>
      </c>
    </row>
    <row r="32" spans="1:17" s="672" customFormat="1" ht="15">
      <c r="A32" s="671">
        <v>18</v>
      </c>
      <c r="B32" s="1675"/>
      <c r="C32" s="1683"/>
      <c r="D32" s="1683"/>
      <c r="E32" s="1783">
        <v>546.48</v>
      </c>
      <c r="F32" s="1683"/>
      <c r="G32" s="1683"/>
      <c r="H32" s="1683"/>
      <c r="I32" s="1783">
        <v>504.36</v>
      </c>
      <c r="J32" s="1650"/>
      <c r="K32" s="1683"/>
      <c r="L32" s="1683"/>
      <c r="M32" s="1783">
        <v>182.16</v>
      </c>
      <c r="N32" s="1683"/>
      <c r="O32" s="789"/>
      <c r="P32" s="789"/>
      <c r="Q32" s="1783">
        <v>100.80000000000001</v>
      </c>
    </row>
    <row r="33" spans="1:33" s="672" customFormat="1" ht="15">
      <c r="A33" s="671">
        <v>19</v>
      </c>
      <c r="B33" s="1675"/>
      <c r="C33" s="1683"/>
      <c r="D33" s="1683"/>
      <c r="E33" s="1783">
        <v>542.87999999999988</v>
      </c>
      <c r="F33" s="1683"/>
      <c r="G33" s="1683"/>
      <c r="H33" s="1683"/>
      <c r="I33" s="1783">
        <v>496.44</v>
      </c>
      <c r="J33" s="1650"/>
      <c r="K33" s="1683"/>
      <c r="L33" s="1683"/>
      <c r="M33" s="1783">
        <v>172.08000000000004</v>
      </c>
      <c r="N33" s="1683"/>
      <c r="O33" s="789"/>
      <c r="P33" s="789"/>
      <c r="Q33" s="1783">
        <v>103.32</v>
      </c>
    </row>
    <row r="34" spans="1:33" s="672" customFormat="1" ht="15">
      <c r="A34" s="671">
        <v>20</v>
      </c>
      <c r="B34" s="1675"/>
      <c r="C34" s="1683"/>
      <c r="D34" s="1683"/>
      <c r="E34" s="1783">
        <v>512.64</v>
      </c>
      <c r="F34" s="1683"/>
      <c r="G34" s="1683"/>
      <c r="H34" s="1683"/>
      <c r="I34" s="1783">
        <v>509.76</v>
      </c>
      <c r="J34" s="1650"/>
      <c r="K34" s="1683"/>
      <c r="L34" s="1683"/>
      <c r="M34" s="1783">
        <v>151.56</v>
      </c>
      <c r="N34" s="1683"/>
      <c r="O34" s="789"/>
      <c r="P34" s="789"/>
      <c r="Q34" s="1783">
        <v>101.88</v>
      </c>
    </row>
    <row r="35" spans="1:33" s="672" customFormat="1" ht="15">
      <c r="A35" s="671">
        <v>21</v>
      </c>
      <c r="B35" s="1675"/>
      <c r="C35" s="1683"/>
      <c r="D35" s="1683"/>
      <c r="E35" s="1783">
        <v>482.76</v>
      </c>
      <c r="F35" s="1683"/>
      <c r="G35" s="1683"/>
      <c r="H35" s="1683"/>
      <c r="I35" s="1783">
        <v>479.52</v>
      </c>
      <c r="J35" s="1650"/>
      <c r="K35" s="1683"/>
      <c r="L35" s="1683"/>
      <c r="M35" s="1783">
        <v>135.72000000000003</v>
      </c>
      <c r="N35" s="1683"/>
      <c r="O35" s="789"/>
      <c r="P35" s="789"/>
      <c r="Q35" s="1783">
        <v>96.48</v>
      </c>
    </row>
    <row r="36" spans="1:33" s="672" customFormat="1" ht="15">
      <c r="A36" s="671">
        <v>22</v>
      </c>
      <c r="B36" s="1675"/>
      <c r="C36" s="1683"/>
      <c r="D36" s="1683"/>
      <c r="E36" s="1783">
        <v>450.36</v>
      </c>
      <c r="F36" s="1683"/>
      <c r="G36" s="1683"/>
      <c r="H36" s="1683"/>
      <c r="I36" s="1783">
        <v>438.12</v>
      </c>
      <c r="J36" s="1650"/>
      <c r="K36" s="1683"/>
      <c r="L36" s="1683"/>
      <c r="M36" s="1783">
        <v>128.88</v>
      </c>
      <c r="N36" s="1683"/>
      <c r="O36" s="789"/>
      <c r="P36" s="789"/>
      <c r="Q36" s="1783">
        <v>94.679999999999993</v>
      </c>
    </row>
    <row r="37" spans="1:33" s="672" customFormat="1" ht="15">
      <c r="A37" s="671">
        <v>23</v>
      </c>
      <c r="B37" s="1675"/>
      <c r="C37" s="1683"/>
      <c r="D37" s="1683"/>
      <c r="E37" s="1783">
        <v>413.28</v>
      </c>
      <c r="F37" s="1683"/>
      <c r="G37" s="1683"/>
      <c r="H37" s="1683"/>
      <c r="I37" s="1783">
        <v>415.8</v>
      </c>
      <c r="J37" s="1650"/>
      <c r="K37" s="1683"/>
      <c r="L37" s="1683"/>
      <c r="M37" s="1783">
        <v>126</v>
      </c>
      <c r="N37" s="1683"/>
      <c r="O37" s="789"/>
      <c r="P37" s="789"/>
      <c r="Q37" s="1783">
        <v>90.72</v>
      </c>
    </row>
    <row r="38" spans="1:33" s="672" customFormat="1" ht="15">
      <c r="A38" s="671" t="s">
        <v>19</v>
      </c>
      <c r="B38" s="1305"/>
      <c r="C38" s="1683"/>
      <c r="D38" s="1683"/>
      <c r="E38" s="1684">
        <f>SUM(E14:E37)</f>
        <v>12679.92</v>
      </c>
      <c r="F38" s="1683"/>
      <c r="G38" s="1683"/>
      <c r="H38" s="1683"/>
      <c r="I38" s="1684">
        <f>SUM(I14:I37)</f>
        <v>11358.720000000001</v>
      </c>
      <c r="J38" s="1683"/>
      <c r="K38" s="1683"/>
      <c r="L38" s="1683"/>
      <c r="M38" s="1684">
        <f>SUM(M14:M37)</f>
        <v>5253.12</v>
      </c>
      <c r="N38" s="1683"/>
      <c r="O38" s="789"/>
      <c r="P38" s="789"/>
      <c r="Q38" s="1135">
        <f>SUM(Q14:Q37)</f>
        <v>3537.3600000000006</v>
      </c>
    </row>
    <row r="39" spans="1:33" s="661" customFormat="1" ht="12.75" customHeight="1">
      <c r="A39" s="661" t="s">
        <v>20</v>
      </c>
      <c r="R39" s="931"/>
      <c r="S39" s="931"/>
      <c r="T39" s="931"/>
      <c r="U39" s="931"/>
      <c r="V39" s="931"/>
      <c r="W39" s="931"/>
      <c r="X39" s="931"/>
      <c r="Y39" s="931"/>
      <c r="Z39" s="931"/>
      <c r="AA39" s="931"/>
      <c r="AB39" s="931"/>
      <c r="AC39" s="931"/>
      <c r="AD39" s="931"/>
      <c r="AE39" s="931"/>
      <c r="AF39" s="931"/>
      <c r="AG39" s="931"/>
    </row>
    <row r="40" spans="1:33" s="661" customFormat="1" ht="12.75" customHeight="1">
      <c r="A40" s="661" t="s">
        <v>21</v>
      </c>
      <c r="R40" s="931"/>
      <c r="S40" s="931"/>
      <c r="T40" s="931"/>
      <c r="U40" s="931"/>
      <c r="V40" s="931"/>
      <c r="W40" s="931"/>
      <c r="X40" s="931"/>
      <c r="Y40" s="931"/>
      <c r="Z40" s="931"/>
      <c r="AA40" s="931"/>
      <c r="AB40" s="931"/>
      <c r="AC40" s="931"/>
      <c r="AD40" s="931"/>
      <c r="AE40" s="931"/>
      <c r="AF40" s="931"/>
      <c r="AG40" s="931"/>
    </row>
    <row r="41" spans="1:33">
      <c r="A41" s="661" t="s">
        <v>563</v>
      </c>
      <c r="K41" s="661"/>
      <c r="L41" s="661"/>
      <c r="M41" s="661"/>
      <c r="N41" s="661"/>
      <c r="O41" s="661"/>
      <c r="P41" s="661"/>
      <c r="Q41" s="661"/>
      <c r="R41" s="932"/>
      <c r="S41" s="932"/>
      <c r="T41" s="932"/>
      <c r="U41" s="932"/>
      <c r="V41" s="932"/>
      <c r="W41" s="932"/>
      <c r="X41" s="932"/>
      <c r="Y41" s="932"/>
      <c r="Z41" s="932"/>
      <c r="AA41" s="932"/>
      <c r="AB41" s="932"/>
      <c r="AC41" s="932"/>
      <c r="AD41" s="932"/>
      <c r="AE41" s="932"/>
      <c r="AF41" s="932"/>
      <c r="AG41" s="932"/>
    </row>
    <row r="42" spans="1:33">
      <c r="A42" s="661" t="s">
        <v>23</v>
      </c>
      <c r="R42" s="932"/>
      <c r="S42" s="932"/>
      <c r="T42" s="932"/>
      <c r="U42" s="932"/>
      <c r="V42" s="932"/>
      <c r="W42" s="932"/>
      <c r="X42" s="932"/>
      <c r="Y42" s="932"/>
      <c r="Z42" s="932"/>
      <c r="AA42" s="932"/>
      <c r="AB42" s="932"/>
      <c r="AC42" s="932"/>
      <c r="AD42" s="932"/>
      <c r="AE42" s="932"/>
      <c r="AF42" s="932"/>
      <c r="AG42" s="932"/>
    </row>
    <row r="43" spans="1:33">
      <c r="R43" s="932"/>
      <c r="S43" s="932"/>
      <c r="T43" s="932"/>
      <c r="U43" s="932"/>
      <c r="V43" s="932"/>
      <c r="W43" s="932"/>
      <c r="X43" s="932"/>
      <c r="Y43" s="932"/>
      <c r="Z43" s="932"/>
      <c r="AA43" s="932"/>
      <c r="AB43" s="932"/>
      <c r="AC43" s="932"/>
      <c r="AD43" s="932"/>
      <c r="AE43" s="932"/>
      <c r="AF43" s="932"/>
      <c r="AG43" s="932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>
    <tabColor rgb="FFFFFF00"/>
  </sheetPr>
  <dimension ref="A1:AG43"/>
  <sheetViews>
    <sheetView zoomScale="85" zoomScaleNormal="85" workbookViewId="0">
      <selection activeCell="S24" sqref="S24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135</v>
      </c>
      <c r="L1" s="3018"/>
      <c r="M1" s="3018"/>
      <c r="N1" s="3018"/>
      <c r="O1" s="3018"/>
      <c r="P1" s="3018"/>
      <c r="Q1" s="3018"/>
      <c r="R1" s="882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K2" s="929"/>
      <c r="L2" s="929"/>
      <c r="M2" s="929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130</v>
      </c>
      <c r="N3" s="1065" t="s">
        <v>139</v>
      </c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369</v>
      </c>
      <c r="B8" s="1255" t="s">
        <v>370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530</v>
      </c>
      <c r="C10" s="2101"/>
      <c r="D10" s="2101"/>
      <c r="E10" s="2102"/>
      <c r="F10" s="3037" t="s">
        <v>529</v>
      </c>
      <c r="G10" s="2101"/>
      <c r="H10" s="2101"/>
      <c r="I10" s="2102"/>
      <c r="J10" s="3037" t="s">
        <v>528</v>
      </c>
      <c r="K10" s="2101"/>
      <c r="L10" s="2101"/>
      <c r="M10" s="2102"/>
      <c r="N10" s="3037" t="s">
        <v>527</v>
      </c>
      <c r="O10" s="2101"/>
      <c r="P10" s="2101"/>
      <c r="Q10" s="2102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600</v>
      </c>
      <c r="F11" s="3037" t="s">
        <v>14</v>
      </c>
      <c r="G11" s="2101"/>
      <c r="H11" s="678"/>
      <c r="I11" s="679">
        <v>600</v>
      </c>
      <c r="J11" s="3037" t="s">
        <v>14</v>
      </c>
      <c r="K11" s="2101"/>
      <c r="L11" s="678"/>
      <c r="M11" s="679">
        <v>600</v>
      </c>
      <c r="N11" s="3037" t="s">
        <v>14</v>
      </c>
      <c r="O11" s="2101"/>
      <c r="P11" s="678"/>
      <c r="Q11" s="679">
        <v>600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675"/>
      <c r="C14" s="1685"/>
      <c r="D14" s="1685"/>
      <c r="E14" s="1783">
        <v>28.38</v>
      </c>
      <c r="F14" s="1954"/>
      <c r="G14" s="1955"/>
      <c r="H14" s="1955"/>
      <c r="I14" s="1783">
        <v>18.72</v>
      </c>
      <c r="J14" s="1954"/>
      <c r="K14" s="1955"/>
      <c r="L14" s="1955"/>
      <c r="M14" s="1783">
        <v>1.9799999999999998</v>
      </c>
      <c r="N14" s="1954"/>
      <c r="O14" s="1955"/>
      <c r="P14" s="1955"/>
      <c r="Q14" s="1783">
        <v>3.8999999999999995</v>
      </c>
    </row>
    <row r="15" spans="1:33" s="1323" customFormat="1" ht="15">
      <c r="A15" s="1316">
        <v>1</v>
      </c>
      <c r="B15" s="1675"/>
      <c r="C15" s="1685"/>
      <c r="D15" s="1685"/>
      <c r="E15" s="1783">
        <v>23.639999999999997</v>
      </c>
      <c r="F15" s="1954"/>
      <c r="G15" s="1955"/>
      <c r="H15" s="1955"/>
      <c r="I15" s="1783">
        <v>25.020000000000003</v>
      </c>
      <c r="J15" s="1954"/>
      <c r="K15" s="1955"/>
      <c r="L15" s="1955"/>
      <c r="M15" s="1783">
        <v>1.5599999999999998</v>
      </c>
      <c r="N15" s="1954"/>
      <c r="O15" s="1955"/>
      <c r="P15" s="1955"/>
      <c r="Q15" s="1783">
        <v>3.8999999999999995</v>
      </c>
    </row>
    <row r="16" spans="1:33" s="681" customFormat="1" ht="15">
      <c r="A16" s="684">
        <v>2</v>
      </c>
      <c r="B16" s="1675"/>
      <c r="C16" s="1685"/>
      <c r="D16" s="1685"/>
      <c r="E16" s="1783">
        <v>21.66</v>
      </c>
      <c r="F16" s="1954"/>
      <c r="G16" s="1955"/>
      <c r="H16" s="1955"/>
      <c r="I16" s="1783">
        <v>15</v>
      </c>
      <c r="J16" s="1954"/>
      <c r="K16" s="1955"/>
      <c r="L16" s="1955"/>
      <c r="M16" s="1783">
        <v>1.4999999999999998</v>
      </c>
      <c r="N16" s="1954"/>
      <c r="O16" s="1955"/>
      <c r="P16" s="1955"/>
      <c r="Q16" s="1783">
        <v>3.7800000000000002</v>
      </c>
    </row>
    <row r="17" spans="1:17" s="681" customFormat="1" ht="15">
      <c r="A17" s="684">
        <v>3</v>
      </c>
      <c r="B17" s="1675"/>
      <c r="C17" s="1685"/>
      <c r="D17" s="1685"/>
      <c r="E17" s="1783">
        <v>20.759999999999998</v>
      </c>
      <c r="F17" s="1954"/>
      <c r="G17" s="1955"/>
      <c r="H17" s="1955"/>
      <c r="I17" s="1783">
        <v>15.059999999999999</v>
      </c>
      <c r="J17" s="1954"/>
      <c r="K17" s="1955"/>
      <c r="L17" s="1955"/>
      <c r="M17" s="1783">
        <v>1.92</v>
      </c>
      <c r="N17" s="1954"/>
      <c r="O17" s="1955"/>
      <c r="P17" s="1955"/>
      <c r="Q17" s="1783">
        <v>4.1399999999999997</v>
      </c>
    </row>
    <row r="18" spans="1:17" s="681" customFormat="1" ht="15">
      <c r="A18" s="684">
        <v>4</v>
      </c>
      <c r="B18" s="1675"/>
      <c r="C18" s="1685"/>
      <c r="D18" s="1685"/>
      <c r="E18" s="1783">
        <v>20.94</v>
      </c>
      <c r="F18" s="1954"/>
      <c r="G18" s="1955"/>
      <c r="H18" s="1955"/>
      <c r="I18" s="1783">
        <v>14.76</v>
      </c>
      <c r="J18" s="1954"/>
      <c r="K18" s="1955"/>
      <c r="L18" s="1955"/>
      <c r="M18" s="1783">
        <v>1.3199999999999998</v>
      </c>
      <c r="N18" s="1954"/>
      <c r="O18" s="1955"/>
      <c r="P18" s="1955"/>
      <c r="Q18" s="1783">
        <v>4.1999999999999993</v>
      </c>
    </row>
    <row r="19" spans="1:17" s="681" customFormat="1" ht="15">
      <c r="A19" s="684">
        <v>5</v>
      </c>
      <c r="B19" s="1675"/>
      <c r="C19" s="1685"/>
      <c r="D19" s="1685"/>
      <c r="E19" s="1783">
        <v>27.06</v>
      </c>
      <c r="F19" s="1954"/>
      <c r="G19" s="1955"/>
      <c r="H19" s="1955"/>
      <c r="I19" s="1783">
        <v>15.120000000000001</v>
      </c>
      <c r="J19" s="1954"/>
      <c r="K19" s="1955"/>
      <c r="L19" s="1955"/>
      <c r="M19" s="1783">
        <v>1.2</v>
      </c>
      <c r="N19" s="1954"/>
      <c r="O19" s="1955"/>
      <c r="P19" s="1955"/>
      <c r="Q19" s="1783">
        <v>4.0199999999999996</v>
      </c>
    </row>
    <row r="20" spans="1:17" s="681" customFormat="1" ht="15">
      <c r="A20" s="684">
        <v>6</v>
      </c>
      <c r="B20" s="1675"/>
      <c r="C20" s="1685"/>
      <c r="D20" s="1685"/>
      <c r="E20" s="1783">
        <v>35.760000000000005</v>
      </c>
      <c r="F20" s="1954"/>
      <c r="G20" s="1955"/>
      <c r="H20" s="1955"/>
      <c r="I20" s="1783">
        <v>17.100000000000001</v>
      </c>
      <c r="J20" s="1954"/>
      <c r="K20" s="1955"/>
      <c r="L20" s="1955"/>
      <c r="M20" s="1783">
        <v>1.6799999999999997</v>
      </c>
      <c r="N20" s="1954"/>
      <c r="O20" s="1955"/>
      <c r="P20" s="1955"/>
      <c r="Q20" s="1783">
        <v>4.08</v>
      </c>
    </row>
    <row r="21" spans="1:17" s="681" customFormat="1" ht="15">
      <c r="A21" s="684">
        <v>7</v>
      </c>
      <c r="B21" s="1675"/>
      <c r="C21" s="1685"/>
      <c r="D21" s="1685"/>
      <c r="E21" s="1783">
        <v>35.94</v>
      </c>
      <c r="F21" s="1954"/>
      <c r="G21" s="1955"/>
      <c r="H21" s="1955"/>
      <c r="I21" s="1783">
        <v>16.979999999999997</v>
      </c>
      <c r="J21" s="1954"/>
      <c r="K21" s="1955"/>
      <c r="L21" s="1955"/>
      <c r="M21" s="1783">
        <v>1.6199999999999999</v>
      </c>
      <c r="N21" s="1954"/>
      <c r="O21" s="1955"/>
      <c r="P21" s="1955"/>
      <c r="Q21" s="1783">
        <v>3.7199999999999998</v>
      </c>
    </row>
    <row r="22" spans="1:17" s="681" customFormat="1" ht="15">
      <c r="A22" s="684">
        <v>8</v>
      </c>
      <c r="B22" s="1675"/>
      <c r="C22" s="1685"/>
      <c r="D22" s="1685"/>
      <c r="E22" s="1783">
        <v>36.239999999999995</v>
      </c>
      <c r="F22" s="1954"/>
      <c r="G22" s="1955"/>
      <c r="H22" s="1955"/>
      <c r="I22" s="1783">
        <v>18.959999999999997</v>
      </c>
      <c r="J22" s="1954"/>
      <c r="K22" s="1955"/>
      <c r="L22" s="1955"/>
      <c r="M22" s="1783">
        <v>1.7999999999999998</v>
      </c>
      <c r="N22" s="1954"/>
      <c r="O22" s="1955"/>
      <c r="P22" s="1955"/>
      <c r="Q22" s="1783">
        <v>4.32</v>
      </c>
    </row>
    <row r="23" spans="1:17" s="681" customFormat="1" ht="15">
      <c r="A23" s="684">
        <v>9</v>
      </c>
      <c r="B23" s="1675"/>
      <c r="C23" s="1685"/>
      <c r="D23" s="1685"/>
      <c r="E23" s="1783">
        <v>33.180000000000007</v>
      </c>
      <c r="F23" s="1954"/>
      <c r="G23" s="1955"/>
      <c r="H23" s="1955"/>
      <c r="I23" s="1783">
        <v>24.42</v>
      </c>
      <c r="J23" s="1954"/>
      <c r="K23" s="1955"/>
      <c r="L23" s="1955"/>
      <c r="M23" s="1783">
        <v>2.7</v>
      </c>
      <c r="N23" s="1954"/>
      <c r="O23" s="1955"/>
      <c r="P23" s="1955"/>
      <c r="Q23" s="1783">
        <v>5.76</v>
      </c>
    </row>
    <row r="24" spans="1:17" s="681" customFormat="1" ht="15">
      <c r="A24" s="684">
        <v>10</v>
      </c>
      <c r="B24" s="1675"/>
      <c r="C24" s="1685"/>
      <c r="D24" s="1685"/>
      <c r="E24" s="1783">
        <v>35.04</v>
      </c>
      <c r="F24" s="1954"/>
      <c r="G24" s="1955"/>
      <c r="H24" s="1955"/>
      <c r="I24" s="1783">
        <v>25.380000000000003</v>
      </c>
      <c r="J24" s="1954"/>
      <c r="K24" s="1955"/>
      <c r="L24" s="1955"/>
      <c r="M24" s="1783">
        <v>2.9399999999999995</v>
      </c>
      <c r="N24" s="1954"/>
      <c r="O24" s="1955"/>
      <c r="P24" s="1955"/>
      <c r="Q24" s="1783">
        <v>5.8199999999999994</v>
      </c>
    </row>
    <row r="25" spans="1:17" s="681" customFormat="1" ht="15">
      <c r="A25" s="684">
        <v>11</v>
      </c>
      <c r="B25" s="1675"/>
      <c r="C25" s="1685"/>
      <c r="D25" s="1685"/>
      <c r="E25" s="1783">
        <v>34.979999999999997</v>
      </c>
      <c r="F25" s="1954"/>
      <c r="G25" s="1955"/>
      <c r="H25" s="1955"/>
      <c r="I25" s="1783">
        <v>25.200000000000003</v>
      </c>
      <c r="J25" s="1954"/>
      <c r="K25" s="1955"/>
      <c r="L25" s="1955"/>
      <c r="M25" s="1783">
        <v>3.72</v>
      </c>
      <c r="N25" s="1954"/>
      <c r="O25" s="1955"/>
      <c r="P25" s="1955"/>
      <c r="Q25" s="1783">
        <v>6.0600000000000005</v>
      </c>
    </row>
    <row r="26" spans="1:17" s="681" customFormat="1" ht="15">
      <c r="A26" s="684">
        <v>12</v>
      </c>
      <c r="B26" s="1675"/>
      <c r="C26" s="1685"/>
      <c r="D26" s="1685"/>
      <c r="E26" s="1783">
        <v>37.799999999999997</v>
      </c>
      <c r="F26" s="1954"/>
      <c r="G26" s="1955"/>
      <c r="H26" s="1955"/>
      <c r="I26" s="1783">
        <v>25.8</v>
      </c>
      <c r="J26" s="1954"/>
      <c r="K26" s="1955"/>
      <c r="L26" s="1955"/>
      <c r="M26" s="1783">
        <v>3.6599999999999997</v>
      </c>
      <c r="N26" s="1954"/>
      <c r="O26" s="1955"/>
      <c r="P26" s="1955"/>
      <c r="Q26" s="1783">
        <v>8.2800000000000011</v>
      </c>
    </row>
    <row r="27" spans="1:17" s="681" customFormat="1" ht="15">
      <c r="A27" s="684">
        <v>13</v>
      </c>
      <c r="B27" s="1675"/>
      <c r="C27" s="1685"/>
      <c r="D27" s="1685"/>
      <c r="E27" s="1783">
        <v>34.739999999999995</v>
      </c>
      <c r="F27" s="1954"/>
      <c r="G27" s="1955"/>
      <c r="H27" s="1955"/>
      <c r="I27" s="1783">
        <v>25.259999999999998</v>
      </c>
      <c r="J27" s="1954"/>
      <c r="K27" s="1955"/>
      <c r="L27" s="1955"/>
      <c r="M27" s="1783">
        <v>3.4799999999999995</v>
      </c>
      <c r="N27" s="1954"/>
      <c r="O27" s="1955"/>
      <c r="P27" s="1955"/>
      <c r="Q27" s="1783">
        <v>7.1999999999999993</v>
      </c>
    </row>
    <row r="28" spans="1:17" s="681" customFormat="1" ht="15">
      <c r="A28" s="684">
        <v>14</v>
      </c>
      <c r="B28" s="1675"/>
      <c r="C28" s="1685"/>
      <c r="D28" s="1685"/>
      <c r="E28" s="1783">
        <v>30.6</v>
      </c>
      <c r="F28" s="1954"/>
      <c r="G28" s="1955"/>
      <c r="H28" s="1955"/>
      <c r="I28" s="1783">
        <v>26.34</v>
      </c>
      <c r="J28" s="1954"/>
      <c r="K28" s="1955"/>
      <c r="L28" s="1955"/>
      <c r="M28" s="1783">
        <v>3.0599999999999996</v>
      </c>
      <c r="N28" s="1954"/>
      <c r="O28" s="1955"/>
      <c r="P28" s="1955"/>
      <c r="Q28" s="1783">
        <v>9.7199999999999989</v>
      </c>
    </row>
    <row r="29" spans="1:17" s="681" customFormat="1" ht="15">
      <c r="A29" s="684">
        <v>15</v>
      </c>
      <c r="B29" s="1675"/>
      <c r="C29" s="1685"/>
      <c r="D29" s="1685"/>
      <c r="E29" s="1783">
        <v>40.26</v>
      </c>
      <c r="F29" s="1954"/>
      <c r="G29" s="1955"/>
      <c r="H29" s="1955"/>
      <c r="I29" s="1783">
        <v>24.6</v>
      </c>
      <c r="J29" s="1954"/>
      <c r="K29" s="1955"/>
      <c r="L29" s="1955"/>
      <c r="M29" s="1783">
        <v>3.1799999999999997</v>
      </c>
      <c r="N29" s="1954"/>
      <c r="O29" s="1955"/>
      <c r="P29" s="1955"/>
      <c r="Q29" s="1783">
        <v>8.58</v>
      </c>
    </row>
    <row r="30" spans="1:17" s="681" customFormat="1" ht="15">
      <c r="A30" s="684">
        <v>16</v>
      </c>
      <c r="B30" s="1675"/>
      <c r="C30" s="1685"/>
      <c r="D30" s="1685"/>
      <c r="E30" s="1783">
        <v>35.76</v>
      </c>
      <c r="F30" s="1954"/>
      <c r="G30" s="1955"/>
      <c r="H30" s="1955"/>
      <c r="I30" s="1783">
        <v>24.48</v>
      </c>
      <c r="J30" s="1954"/>
      <c r="K30" s="1955"/>
      <c r="L30" s="1955"/>
      <c r="M30" s="1783">
        <v>0.36</v>
      </c>
      <c r="N30" s="1954"/>
      <c r="O30" s="1955"/>
      <c r="P30" s="1955"/>
      <c r="Q30" s="1783">
        <v>8.2799999999999994</v>
      </c>
    </row>
    <row r="31" spans="1:17" s="685" customFormat="1" ht="15">
      <c r="A31" s="684">
        <v>17</v>
      </c>
      <c r="B31" s="1675"/>
      <c r="C31" s="1685"/>
      <c r="D31" s="1685"/>
      <c r="E31" s="1783">
        <v>36.18</v>
      </c>
      <c r="F31" s="1954"/>
      <c r="G31" s="1955"/>
      <c r="H31" s="1955"/>
      <c r="I31" s="1783">
        <v>25.020000000000003</v>
      </c>
      <c r="J31" s="1954"/>
      <c r="K31" s="1955"/>
      <c r="L31" s="1955"/>
      <c r="M31" s="1783">
        <v>1.44</v>
      </c>
      <c r="N31" s="1954"/>
      <c r="O31" s="1955"/>
      <c r="P31" s="1955"/>
      <c r="Q31" s="1783">
        <v>5.76</v>
      </c>
    </row>
    <row r="32" spans="1:17" s="685" customFormat="1" ht="15">
      <c r="A32" s="684">
        <v>18</v>
      </c>
      <c r="B32" s="1675"/>
      <c r="C32" s="1685"/>
      <c r="D32" s="1685"/>
      <c r="E32" s="1783">
        <v>39.900000000000006</v>
      </c>
      <c r="F32" s="1954"/>
      <c r="G32" s="1955"/>
      <c r="H32" s="1955"/>
      <c r="I32" s="1783">
        <v>42.480000000000004</v>
      </c>
      <c r="J32" s="1954"/>
      <c r="K32" s="1955"/>
      <c r="L32" s="1955"/>
      <c r="M32" s="1783">
        <v>1.7999999999999998</v>
      </c>
      <c r="N32" s="1954"/>
      <c r="O32" s="1955"/>
      <c r="P32" s="1955"/>
      <c r="Q32" s="1783">
        <v>6.42</v>
      </c>
    </row>
    <row r="33" spans="1:33" s="685" customFormat="1" ht="15">
      <c r="A33" s="684">
        <v>19</v>
      </c>
      <c r="B33" s="1675"/>
      <c r="C33" s="1685"/>
      <c r="D33" s="1685"/>
      <c r="E33" s="1783">
        <v>45.120000000000005</v>
      </c>
      <c r="F33" s="1954"/>
      <c r="G33" s="1955"/>
      <c r="H33" s="1955"/>
      <c r="I33" s="1783">
        <v>34.260000000000005</v>
      </c>
      <c r="J33" s="1954"/>
      <c r="K33" s="1955"/>
      <c r="L33" s="1955"/>
      <c r="M33" s="1783">
        <v>1.2599999999999998</v>
      </c>
      <c r="N33" s="1954"/>
      <c r="O33" s="1955"/>
      <c r="P33" s="1955"/>
      <c r="Q33" s="1783">
        <v>5.76</v>
      </c>
    </row>
    <row r="34" spans="1:33" s="685" customFormat="1" ht="15">
      <c r="A34" s="684">
        <v>20</v>
      </c>
      <c r="B34" s="1675"/>
      <c r="C34" s="1685"/>
      <c r="D34" s="1685"/>
      <c r="E34" s="1783">
        <v>47.22</v>
      </c>
      <c r="F34" s="1954"/>
      <c r="G34" s="1955"/>
      <c r="H34" s="1955"/>
      <c r="I34" s="1783">
        <v>24.48</v>
      </c>
      <c r="J34" s="1954"/>
      <c r="K34" s="1955"/>
      <c r="L34" s="1955"/>
      <c r="M34" s="1783">
        <v>1.7399999999999998</v>
      </c>
      <c r="N34" s="1954"/>
      <c r="O34" s="1955"/>
      <c r="P34" s="1955"/>
      <c r="Q34" s="1783">
        <v>3.84</v>
      </c>
    </row>
    <row r="35" spans="1:33" s="685" customFormat="1" ht="15">
      <c r="A35" s="684">
        <v>21</v>
      </c>
      <c r="B35" s="1675"/>
      <c r="C35" s="1685"/>
      <c r="D35" s="1685"/>
      <c r="E35" s="1783">
        <v>38.520000000000003</v>
      </c>
      <c r="F35" s="1954"/>
      <c r="G35" s="1955"/>
      <c r="H35" s="1955"/>
      <c r="I35" s="1783">
        <v>39.599999999999994</v>
      </c>
      <c r="J35" s="1954"/>
      <c r="K35" s="1955"/>
      <c r="L35" s="1955"/>
      <c r="M35" s="1783">
        <v>1.5599999999999996</v>
      </c>
      <c r="N35" s="1954"/>
      <c r="O35" s="1955"/>
      <c r="P35" s="1955"/>
      <c r="Q35" s="1783">
        <v>3.3</v>
      </c>
    </row>
    <row r="36" spans="1:33" s="685" customFormat="1" ht="15">
      <c r="A36" s="684">
        <v>22</v>
      </c>
      <c r="B36" s="1675"/>
      <c r="C36" s="1685"/>
      <c r="D36" s="1685"/>
      <c r="E36" s="1783">
        <v>35.28</v>
      </c>
      <c r="F36" s="1954"/>
      <c r="G36" s="1955"/>
      <c r="H36" s="1955"/>
      <c r="I36" s="1783">
        <v>39.299999999999997</v>
      </c>
      <c r="J36" s="1954"/>
      <c r="K36" s="1955"/>
      <c r="L36" s="1955"/>
      <c r="M36" s="1783">
        <v>0.84</v>
      </c>
      <c r="N36" s="1954"/>
      <c r="O36" s="1955"/>
      <c r="P36" s="1955"/>
      <c r="Q36" s="1783">
        <v>3.1199999999999997</v>
      </c>
    </row>
    <row r="37" spans="1:33" s="685" customFormat="1" ht="15">
      <c r="A37" s="684">
        <v>23</v>
      </c>
      <c r="B37" s="1675"/>
      <c r="C37" s="1685"/>
      <c r="D37" s="1685"/>
      <c r="E37" s="1783">
        <v>29.1</v>
      </c>
      <c r="F37" s="1954"/>
      <c r="G37" s="1955"/>
      <c r="H37" s="1955"/>
      <c r="I37" s="1783">
        <v>30.659999999999997</v>
      </c>
      <c r="J37" s="1954"/>
      <c r="K37" s="1955"/>
      <c r="L37" s="1955"/>
      <c r="M37" s="1783">
        <v>0.53999999999999992</v>
      </c>
      <c r="N37" s="1954"/>
      <c r="O37" s="1955"/>
      <c r="P37" s="1955"/>
      <c r="Q37" s="1783">
        <v>3.42</v>
      </c>
    </row>
    <row r="38" spans="1:33" s="685" customFormat="1" ht="15">
      <c r="A38" s="684" t="s">
        <v>19</v>
      </c>
      <c r="B38" s="1306"/>
      <c r="C38" s="1685"/>
      <c r="D38" s="1744"/>
      <c r="E38" s="1687">
        <f>SUM(E14:E37)</f>
        <v>804.06000000000006</v>
      </c>
      <c r="F38" s="1685"/>
      <c r="G38" s="1685"/>
      <c r="H38" s="1685"/>
      <c r="I38" s="1687">
        <f>SUM(I14:I37)</f>
        <v>593.99999999999989</v>
      </c>
      <c r="J38" s="1685"/>
      <c r="K38" s="1685"/>
      <c r="L38" s="1685"/>
      <c r="M38" s="1687">
        <f>SUM(M14:M37)</f>
        <v>46.86</v>
      </c>
      <c r="N38" s="1685"/>
      <c r="O38" s="1685"/>
      <c r="P38" s="1685"/>
      <c r="Q38" s="1687">
        <f>SUM(Q14:Q37)</f>
        <v>127.38000000000001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>
    <tabColor rgb="FFFFFF00"/>
  </sheetPr>
  <dimension ref="A1:AG43"/>
  <sheetViews>
    <sheetView zoomScale="85" zoomScaleNormal="85" workbookViewId="0">
      <selection activeCell="G22" sqref="G22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204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228</v>
      </c>
      <c r="M3" s="3046"/>
      <c r="N3" s="3047"/>
      <c r="O3" s="3047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N4" s="1820" t="s">
        <v>77</v>
      </c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371</v>
      </c>
      <c r="B8" s="1255" t="s">
        <v>372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577</v>
      </c>
      <c r="C10" s="2101"/>
      <c r="D10" s="2101"/>
      <c r="E10" s="2102"/>
      <c r="F10" s="3037" t="s">
        <v>579</v>
      </c>
      <c r="G10" s="2101"/>
      <c r="H10" s="2101"/>
      <c r="I10" s="2102"/>
      <c r="J10" s="3037" t="str">
        <f>B10</f>
        <v>яч. 2 - ВЛ-10кВ.ф Горсеть1</v>
      </c>
      <c r="K10" s="2101"/>
      <c r="L10" s="2101"/>
      <c r="M10" s="2102"/>
      <c r="N10" s="3037" t="s">
        <v>578</v>
      </c>
      <c r="O10" s="3043"/>
      <c r="P10" s="3043"/>
      <c r="Q10" s="3044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4000</v>
      </c>
      <c r="F11" s="3037" t="s">
        <v>14</v>
      </c>
      <c r="G11" s="2101"/>
      <c r="H11" s="678"/>
      <c r="I11" s="679">
        <v>2000</v>
      </c>
      <c r="J11" s="3037" t="s">
        <v>14</v>
      </c>
      <c r="K11" s="2101"/>
      <c r="L11" s="678"/>
      <c r="M11" s="679">
        <f>E11</f>
        <v>4000</v>
      </c>
      <c r="N11" s="3037" t="s">
        <v>14</v>
      </c>
      <c r="O11" s="2101"/>
      <c r="P11" s="678"/>
      <c r="Q11" s="679">
        <f>I11</f>
        <v>2000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4"/>
      <c r="C14" s="1685"/>
      <c r="D14" s="1685"/>
      <c r="E14" s="1968">
        <v>1678</v>
      </c>
      <c r="F14" s="1980"/>
      <c r="G14" s="2068"/>
      <c r="H14" s="2068"/>
      <c r="I14" s="1968">
        <v>940</v>
      </c>
      <c r="J14" s="1980"/>
      <c r="K14" s="2068"/>
      <c r="L14" s="2068"/>
      <c r="M14" s="1968">
        <v>362</v>
      </c>
      <c r="N14" s="2041"/>
      <c r="O14" s="2068"/>
      <c r="P14" s="2068"/>
      <c r="Q14" s="1968">
        <v>215</v>
      </c>
    </row>
    <row r="15" spans="1:33" s="1323" customFormat="1" ht="15">
      <c r="A15" s="1316">
        <v>1</v>
      </c>
      <c r="B15" s="824"/>
      <c r="C15" s="1688"/>
      <c r="D15" s="1685"/>
      <c r="E15" s="1968">
        <v>1578</v>
      </c>
      <c r="F15" s="1980"/>
      <c r="G15" s="2068"/>
      <c r="H15" s="2068"/>
      <c r="I15" s="1968">
        <v>902</v>
      </c>
      <c r="J15" s="1980"/>
      <c r="K15" s="2069"/>
      <c r="L15" s="2069"/>
      <c r="M15" s="1968">
        <v>361</v>
      </c>
      <c r="N15" s="2041"/>
      <c r="O15" s="2069"/>
      <c r="P15" s="2069"/>
      <c r="Q15" s="1968">
        <v>221</v>
      </c>
    </row>
    <row r="16" spans="1:33" s="681" customFormat="1" ht="15">
      <c r="A16" s="684">
        <v>2</v>
      </c>
      <c r="B16" s="824"/>
      <c r="C16" s="1688"/>
      <c r="D16" s="1685"/>
      <c r="E16" s="1968">
        <v>1520</v>
      </c>
      <c r="F16" s="1980"/>
      <c r="G16" s="2068"/>
      <c r="H16" s="2068"/>
      <c r="I16" s="1968">
        <v>893</v>
      </c>
      <c r="J16" s="1980"/>
      <c r="K16" s="2069"/>
      <c r="L16" s="2069"/>
      <c r="M16" s="1968">
        <v>354</v>
      </c>
      <c r="N16" s="2041"/>
      <c r="O16" s="2069"/>
      <c r="P16" s="2069"/>
      <c r="Q16" s="1968">
        <v>207</v>
      </c>
    </row>
    <row r="17" spans="1:17" s="681" customFormat="1" ht="15">
      <c r="A17" s="684">
        <v>3</v>
      </c>
      <c r="B17" s="824"/>
      <c r="C17" s="1688"/>
      <c r="D17" s="1685"/>
      <c r="E17" s="1968">
        <v>1511</v>
      </c>
      <c r="F17" s="1980"/>
      <c r="G17" s="2068"/>
      <c r="H17" s="2068"/>
      <c r="I17" s="1968">
        <v>885</v>
      </c>
      <c r="J17" s="1980"/>
      <c r="K17" s="2069"/>
      <c r="L17" s="2069"/>
      <c r="M17" s="1968">
        <v>345</v>
      </c>
      <c r="N17" s="2041"/>
      <c r="O17" s="2069"/>
      <c r="P17" s="2069"/>
      <c r="Q17" s="1968">
        <v>202</v>
      </c>
    </row>
    <row r="18" spans="1:17" s="681" customFormat="1" ht="15">
      <c r="A18" s="684">
        <v>4</v>
      </c>
      <c r="B18" s="824"/>
      <c r="C18" s="1688"/>
      <c r="D18" s="1685"/>
      <c r="E18" s="1968">
        <v>1562</v>
      </c>
      <c r="F18" s="1980"/>
      <c r="G18" s="2068"/>
      <c r="H18" s="2068"/>
      <c r="I18" s="1968">
        <v>878</v>
      </c>
      <c r="J18" s="1980"/>
      <c r="K18" s="2069"/>
      <c r="L18" s="2069"/>
      <c r="M18" s="1968">
        <v>340</v>
      </c>
      <c r="N18" s="2041"/>
      <c r="O18" s="2069"/>
      <c r="P18" s="2069"/>
      <c r="Q18" s="1968">
        <v>195</v>
      </c>
    </row>
    <row r="19" spans="1:17" s="681" customFormat="1" ht="15">
      <c r="A19" s="684">
        <v>5</v>
      </c>
      <c r="B19" s="824"/>
      <c r="C19" s="1688"/>
      <c r="D19" s="1685"/>
      <c r="E19" s="1968">
        <v>1690</v>
      </c>
      <c r="F19" s="1980"/>
      <c r="G19" s="2068"/>
      <c r="H19" s="2068"/>
      <c r="I19" s="1968">
        <v>935</v>
      </c>
      <c r="J19" s="1980"/>
      <c r="K19" s="2069"/>
      <c r="L19" s="2069"/>
      <c r="M19" s="1968">
        <v>339</v>
      </c>
      <c r="N19" s="2041"/>
      <c r="O19" s="2069"/>
      <c r="P19" s="2069"/>
      <c r="Q19" s="1968">
        <v>196</v>
      </c>
    </row>
    <row r="20" spans="1:17" s="681" customFormat="1" ht="15">
      <c r="A20" s="684">
        <v>6</v>
      </c>
      <c r="B20" s="824"/>
      <c r="C20" s="1688"/>
      <c r="D20" s="1685"/>
      <c r="E20" s="1968">
        <v>1974</v>
      </c>
      <c r="F20" s="1980"/>
      <c r="G20" s="2068"/>
      <c r="H20" s="2068"/>
      <c r="I20" s="1968">
        <v>1094</v>
      </c>
      <c r="J20" s="1980"/>
      <c r="K20" s="2069"/>
      <c r="L20" s="2069"/>
      <c r="M20" s="1968">
        <v>342</v>
      </c>
      <c r="N20" s="2041"/>
      <c r="O20" s="2069"/>
      <c r="P20" s="2069"/>
      <c r="Q20" s="1968">
        <v>196</v>
      </c>
    </row>
    <row r="21" spans="1:17" s="681" customFormat="1" ht="15">
      <c r="A21" s="684">
        <v>7</v>
      </c>
      <c r="B21" s="824"/>
      <c r="C21" s="1688"/>
      <c r="D21" s="1685"/>
      <c r="E21" s="1968">
        <v>2228</v>
      </c>
      <c r="F21" s="1980"/>
      <c r="G21" s="2068"/>
      <c r="H21" s="2068"/>
      <c r="I21" s="1968">
        <v>1279</v>
      </c>
      <c r="J21" s="1980"/>
      <c r="K21" s="2069"/>
      <c r="L21" s="2069"/>
      <c r="M21" s="1968">
        <v>322</v>
      </c>
      <c r="N21" s="2041"/>
      <c r="O21" s="2069"/>
      <c r="P21" s="2069"/>
      <c r="Q21" s="1968">
        <v>207</v>
      </c>
    </row>
    <row r="22" spans="1:17" s="681" customFormat="1" ht="15">
      <c r="A22" s="684">
        <v>8</v>
      </c>
      <c r="B22" s="824"/>
      <c r="C22" s="1688"/>
      <c r="D22" s="1685"/>
      <c r="E22" s="1968">
        <v>2288</v>
      </c>
      <c r="F22" s="1980"/>
      <c r="G22" s="2068"/>
      <c r="H22" s="2068"/>
      <c r="I22" s="1968">
        <v>1499</v>
      </c>
      <c r="J22" s="1980"/>
      <c r="K22" s="2069"/>
      <c r="L22" s="2069"/>
      <c r="M22" s="1968">
        <v>335</v>
      </c>
      <c r="N22" s="2041"/>
      <c r="O22" s="2069"/>
      <c r="P22" s="2069"/>
      <c r="Q22" s="1968">
        <v>296</v>
      </c>
    </row>
    <row r="23" spans="1:17" s="681" customFormat="1" ht="15">
      <c r="A23" s="684">
        <v>9</v>
      </c>
      <c r="B23" s="824"/>
      <c r="C23" s="1688"/>
      <c r="D23" s="1685"/>
      <c r="E23" s="1968">
        <v>2286</v>
      </c>
      <c r="F23" s="1980"/>
      <c r="G23" s="2068"/>
      <c r="H23" s="2068"/>
      <c r="I23" s="1968">
        <v>1577</v>
      </c>
      <c r="J23" s="1980"/>
      <c r="K23" s="2069"/>
      <c r="L23" s="2069"/>
      <c r="M23" s="1968">
        <v>367</v>
      </c>
      <c r="N23" s="2041"/>
      <c r="O23" s="2069"/>
      <c r="P23" s="2069"/>
      <c r="Q23" s="1968">
        <v>375</v>
      </c>
    </row>
    <row r="24" spans="1:17" s="681" customFormat="1" ht="15">
      <c r="A24" s="684">
        <v>10</v>
      </c>
      <c r="B24" s="824"/>
      <c r="C24" s="1688"/>
      <c r="D24" s="1685"/>
      <c r="E24" s="1968">
        <v>2251</v>
      </c>
      <c r="F24" s="1980"/>
      <c r="G24" s="2068"/>
      <c r="H24" s="2068"/>
      <c r="I24" s="1968">
        <v>1492</v>
      </c>
      <c r="J24" s="1980"/>
      <c r="K24" s="2069"/>
      <c r="L24" s="2069"/>
      <c r="M24" s="1968">
        <v>377</v>
      </c>
      <c r="N24" s="2041"/>
      <c r="O24" s="2069"/>
      <c r="P24" s="2069"/>
      <c r="Q24" s="1968">
        <v>352</v>
      </c>
    </row>
    <row r="25" spans="1:17" s="681" customFormat="1" ht="15">
      <c r="A25" s="684">
        <v>11</v>
      </c>
      <c r="B25" s="824"/>
      <c r="C25" s="1688"/>
      <c r="D25" s="1685"/>
      <c r="E25" s="1968">
        <v>2239</v>
      </c>
      <c r="F25" s="1980"/>
      <c r="G25" s="2068"/>
      <c r="H25" s="2068"/>
      <c r="I25" s="1968">
        <v>1486</v>
      </c>
      <c r="J25" s="1980"/>
      <c r="K25" s="2069"/>
      <c r="L25" s="2069"/>
      <c r="M25" s="1968">
        <v>382</v>
      </c>
      <c r="N25" s="2041"/>
      <c r="O25" s="2069"/>
      <c r="P25" s="2069"/>
      <c r="Q25" s="1968">
        <v>348</v>
      </c>
    </row>
    <row r="26" spans="1:17" s="681" customFormat="1" ht="15">
      <c r="A26" s="684">
        <v>12</v>
      </c>
      <c r="B26" s="824"/>
      <c r="C26" s="1688"/>
      <c r="D26" s="1685"/>
      <c r="E26" s="1968">
        <v>2306</v>
      </c>
      <c r="F26" s="1980"/>
      <c r="G26" s="2068"/>
      <c r="H26" s="2068"/>
      <c r="I26" s="1968">
        <v>1451</v>
      </c>
      <c r="J26" s="1980"/>
      <c r="K26" s="2069"/>
      <c r="L26" s="2069"/>
      <c r="M26" s="1968">
        <v>393</v>
      </c>
      <c r="N26" s="2041"/>
      <c r="O26" s="2069"/>
      <c r="P26" s="2069"/>
      <c r="Q26" s="1968">
        <v>326</v>
      </c>
    </row>
    <row r="27" spans="1:17" s="681" customFormat="1" ht="15">
      <c r="A27" s="684">
        <v>13</v>
      </c>
      <c r="B27" s="824"/>
      <c r="C27" s="1688"/>
      <c r="D27" s="1685"/>
      <c r="E27" s="1968">
        <v>2233</v>
      </c>
      <c r="F27" s="1980"/>
      <c r="G27" s="2068"/>
      <c r="H27" s="2068"/>
      <c r="I27" s="1968">
        <v>1448</v>
      </c>
      <c r="J27" s="1980"/>
      <c r="K27" s="2069"/>
      <c r="L27" s="2069"/>
      <c r="M27" s="1968">
        <v>379</v>
      </c>
      <c r="N27" s="2041"/>
      <c r="O27" s="2069"/>
      <c r="P27" s="2069"/>
      <c r="Q27" s="1968">
        <v>359</v>
      </c>
    </row>
    <row r="28" spans="1:17" s="681" customFormat="1" ht="15">
      <c r="A28" s="684">
        <v>14</v>
      </c>
      <c r="B28" s="824"/>
      <c r="C28" s="1688"/>
      <c r="D28" s="1685"/>
      <c r="E28" s="1968">
        <v>2195</v>
      </c>
      <c r="F28" s="1980"/>
      <c r="G28" s="2068"/>
      <c r="H28" s="2068"/>
      <c r="I28" s="1968">
        <v>1383</v>
      </c>
      <c r="J28" s="1980"/>
      <c r="K28" s="2069"/>
      <c r="L28" s="2069"/>
      <c r="M28" s="1968">
        <v>366</v>
      </c>
      <c r="N28" s="2041"/>
      <c r="O28" s="2069"/>
      <c r="P28" s="2069"/>
      <c r="Q28" s="1968">
        <v>347</v>
      </c>
    </row>
    <row r="29" spans="1:17" s="681" customFormat="1" ht="15">
      <c r="A29" s="684">
        <v>15</v>
      </c>
      <c r="B29" s="824"/>
      <c r="C29" s="1688"/>
      <c r="D29" s="1685"/>
      <c r="E29" s="1968">
        <v>2255</v>
      </c>
      <c r="F29" s="1980"/>
      <c r="G29" s="2068"/>
      <c r="H29" s="2068"/>
      <c r="I29" s="1968">
        <v>1385</v>
      </c>
      <c r="J29" s="1980"/>
      <c r="K29" s="2069"/>
      <c r="L29" s="2069"/>
      <c r="M29" s="1968">
        <v>363</v>
      </c>
      <c r="N29" s="2041"/>
      <c r="O29" s="2069"/>
      <c r="P29" s="2069"/>
      <c r="Q29" s="1968">
        <v>325</v>
      </c>
    </row>
    <row r="30" spans="1:17" s="681" customFormat="1" ht="15">
      <c r="A30" s="684">
        <v>16</v>
      </c>
      <c r="B30" s="824"/>
      <c r="C30" s="1688"/>
      <c r="D30" s="1685"/>
      <c r="E30" s="1968">
        <v>2427</v>
      </c>
      <c r="F30" s="1980"/>
      <c r="G30" s="2068"/>
      <c r="H30" s="2068"/>
      <c r="I30" s="1968">
        <v>1432</v>
      </c>
      <c r="J30" s="1980"/>
      <c r="K30" s="2069"/>
      <c r="L30" s="2069"/>
      <c r="M30" s="1968">
        <v>358</v>
      </c>
      <c r="N30" s="2041"/>
      <c r="O30" s="2069"/>
      <c r="P30" s="2069"/>
      <c r="Q30" s="1968">
        <v>312</v>
      </c>
    </row>
    <row r="31" spans="1:17" s="685" customFormat="1" ht="15">
      <c r="A31" s="684">
        <v>17</v>
      </c>
      <c r="B31" s="824"/>
      <c r="C31" s="1688"/>
      <c r="D31" s="1685"/>
      <c r="E31" s="1968">
        <v>2516</v>
      </c>
      <c r="F31" s="1980"/>
      <c r="G31" s="2068"/>
      <c r="H31" s="2068"/>
      <c r="I31" s="1968">
        <v>1347</v>
      </c>
      <c r="J31" s="1980"/>
      <c r="K31" s="2069"/>
      <c r="L31" s="2069"/>
      <c r="M31" s="1968">
        <v>363</v>
      </c>
      <c r="N31" s="2041"/>
      <c r="O31" s="2069"/>
      <c r="P31" s="2069"/>
      <c r="Q31" s="1968">
        <v>255</v>
      </c>
    </row>
    <row r="32" spans="1:17" s="685" customFormat="1" ht="15">
      <c r="A32" s="684">
        <v>18</v>
      </c>
      <c r="B32" s="824"/>
      <c r="C32" s="1688"/>
      <c r="D32" s="1685"/>
      <c r="E32" s="1968">
        <v>2615</v>
      </c>
      <c r="F32" s="1980"/>
      <c r="G32" s="2068"/>
      <c r="H32" s="2068"/>
      <c r="I32" s="1968">
        <v>1343</v>
      </c>
      <c r="J32" s="1980"/>
      <c r="K32" s="2069"/>
      <c r="L32" s="2069"/>
      <c r="M32" s="1968">
        <v>390</v>
      </c>
      <c r="N32" s="2041"/>
      <c r="O32" s="2069"/>
      <c r="P32" s="2069"/>
      <c r="Q32" s="1968">
        <v>264</v>
      </c>
    </row>
    <row r="33" spans="1:33" s="685" customFormat="1" ht="15">
      <c r="A33" s="684">
        <v>19</v>
      </c>
      <c r="B33" s="824"/>
      <c r="C33" s="1688"/>
      <c r="D33" s="1685"/>
      <c r="E33" s="1968">
        <v>2558</v>
      </c>
      <c r="F33" s="1980"/>
      <c r="G33" s="2068"/>
      <c r="H33" s="2068"/>
      <c r="I33" s="1968">
        <v>1316</v>
      </c>
      <c r="J33" s="1980"/>
      <c r="K33" s="2069"/>
      <c r="L33" s="2069"/>
      <c r="M33" s="1968">
        <v>415</v>
      </c>
      <c r="N33" s="2041"/>
      <c r="O33" s="2069"/>
      <c r="P33" s="2069"/>
      <c r="Q33" s="1968">
        <v>257</v>
      </c>
    </row>
    <row r="34" spans="1:33" s="685" customFormat="1" ht="15">
      <c r="A34" s="684">
        <v>20</v>
      </c>
      <c r="B34" s="824"/>
      <c r="C34" s="1688"/>
      <c r="D34" s="1685"/>
      <c r="E34" s="1968">
        <v>2502</v>
      </c>
      <c r="F34" s="1980"/>
      <c r="G34" s="2068"/>
      <c r="H34" s="2068"/>
      <c r="I34" s="1968">
        <v>1209</v>
      </c>
      <c r="J34" s="1980"/>
      <c r="K34" s="2069"/>
      <c r="L34" s="2069"/>
      <c r="M34" s="1968">
        <v>411</v>
      </c>
      <c r="N34" s="2041"/>
      <c r="O34" s="2069"/>
      <c r="P34" s="2069"/>
      <c r="Q34" s="1968">
        <v>207</v>
      </c>
    </row>
    <row r="35" spans="1:33" s="685" customFormat="1" ht="15">
      <c r="A35" s="684">
        <v>21</v>
      </c>
      <c r="B35" s="824"/>
      <c r="C35" s="1688"/>
      <c r="D35" s="1685"/>
      <c r="E35" s="1968">
        <v>2378</v>
      </c>
      <c r="F35" s="1980"/>
      <c r="G35" s="2068"/>
      <c r="H35" s="2068"/>
      <c r="I35" s="1968">
        <v>1204</v>
      </c>
      <c r="J35" s="1980"/>
      <c r="K35" s="2069"/>
      <c r="L35" s="2069"/>
      <c r="M35" s="1968">
        <v>407</v>
      </c>
      <c r="N35" s="2041"/>
      <c r="O35" s="2069"/>
      <c r="P35" s="2069"/>
      <c r="Q35" s="1968">
        <v>205</v>
      </c>
    </row>
    <row r="36" spans="1:33" s="685" customFormat="1" ht="15">
      <c r="A36" s="684">
        <v>22</v>
      </c>
      <c r="B36" s="824"/>
      <c r="C36" s="1688"/>
      <c r="D36" s="1685"/>
      <c r="E36" s="1968">
        <v>2095</v>
      </c>
      <c r="F36" s="1980"/>
      <c r="G36" s="2068"/>
      <c r="H36" s="2068"/>
      <c r="I36" s="1968">
        <v>1112</v>
      </c>
      <c r="J36" s="1980"/>
      <c r="K36" s="2069"/>
      <c r="L36" s="2069"/>
      <c r="M36" s="1968">
        <v>369</v>
      </c>
      <c r="N36" s="2041"/>
      <c r="O36" s="2069"/>
      <c r="P36" s="2069"/>
      <c r="Q36" s="1968">
        <v>203</v>
      </c>
    </row>
    <row r="37" spans="1:33" s="685" customFormat="1" ht="15">
      <c r="A37" s="684">
        <v>23</v>
      </c>
      <c r="B37" s="825"/>
      <c r="C37" s="1688"/>
      <c r="D37" s="1685"/>
      <c r="E37" s="1968">
        <v>1839</v>
      </c>
      <c r="F37" s="1980"/>
      <c r="G37" s="2069"/>
      <c r="H37" s="2068"/>
      <c r="I37" s="1968">
        <v>1010</v>
      </c>
      <c r="J37" s="1980"/>
      <c r="K37" s="2069"/>
      <c r="L37" s="2069"/>
      <c r="M37" s="1968">
        <v>351</v>
      </c>
      <c r="N37" s="2041"/>
      <c r="O37" s="2069"/>
      <c r="P37" s="2069"/>
      <c r="Q37" s="1968">
        <v>200</v>
      </c>
    </row>
    <row r="38" spans="1:33" s="685" customFormat="1" ht="15">
      <c r="A38" s="684" t="s">
        <v>19</v>
      </c>
      <c r="B38" s="788"/>
      <c r="C38" s="1685"/>
      <c r="D38" s="1685"/>
      <c r="E38" s="1687">
        <f>SUM(E14:E37)</f>
        <v>50724</v>
      </c>
      <c r="F38" s="1685"/>
      <c r="G38" s="1686"/>
      <c r="H38" s="1685"/>
      <c r="I38" s="1687">
        <f>SUM(I14:I37)</f>
        <v>29500</v>
      </c>
      <c r="J38" s="1685"/>
      <c r="K38" s="1685"/>
      <c r="L38" s="1685"/>
      <c r="M38" s="1687">
        <f>SUM(M14:M37)</f>
        <v>8791</v>
      </c>
      <c r="N38" s="1685"/>
      <c r="O38" s="1686"/>
      <c r="P38" s="1685"/>
      <c r="Q38" s="1687">
        <f>SUM(Q14:Q37)</f>
        <v>6270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</sheetData>
  <mergeCells count="19">
    <mergeCell ref="B1:F1"/>
    <mergeCell ref="B2:F2"/>
    <mergeCell ref="B4:C4"/>
    <mergeCell ref="K1:Q1"/>
    <mergeCell ref="M3:O3"/>
    <mergeCell ref="A9:A12"/>
    <mergeCell ref="B9:I9"/>
    <mergeCell ref="A6:Q6"/>
    <mergeCell ref="A7:Q7"/>
    <mergeCell ref="B5:C5"/>
    <mergeCell ref="B11:C11"/>
    <mergeCell ref="J9:Q9"/>
    <mergeCell ref="N11:O11"/>
    <mergeCell ref="B10:E10"/>
    <mergeCell ref="F10:I10"/>
    <mergeCell ref="N10:Q10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>
    <tabColor rgb="FFFFFF00"/>
  </sheetPr>
  <dimension ref="A1:AG43"/>
  <sheetViews>
    <sheetView zoomScale="85" zoomScaleNormal="85" workbookViewId="0">
      <selection activeCell="X40" sqref="X40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204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228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373</v>
      </c>
      <c r="B8" s="1271">
        <v>736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580</v>
      </c>
      <c r="C10" s="2101"/>
      <c r="D10" s="2101"/>
      <c r="E10" s="2102"/>
      <c r="F10" s="3037" t="s">
        <v>581</v>
      </c>
      <c r="G10" s="2101"/>
      <c r="H10" s="2101"/>
      <c r="I10" s="2102"/>
      <c r="J10" s="3037" t="s">
        <v>580</v>
      </c>
      <c r="K10" s="2101"/>
      <c r="L10" s="2101"/>
      <c r="M10" s="2102"/>
      <c r="N10" s="3037" t="s">
        <v>581</v>
      </c>
      <c r="O10" s="2101"/>
      <c r="P10" s="2101"/>
      <c r="Q10" s="2102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4000</v>
      </c>
      <c r="F11" s="3037" t="s">
        <v>14</v>
      </c>
      <c r="G11" s="2101"/>
      <c r="H11" s="678"/>
      <c r="I11" s="679"/>
      <c r="J11" s="3037" t="s">
        <v>14</v>
      </c>
      <c r="K11" s="2101"/>
      <c r="L11" s="678"/>
      <c r="M11" s="679">
        <f>E11</f>
        <v>4000</v>
      </c>
      <c r="N11" s="3037" t="s">
        <v>14</v>
      </c>
      <c r="O11" s="2101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5"/>
      <c r="C14" s="1685"/>
      <c r="D14" s="1685"/>
      <c r="E14" s="1783">
        <v>31</v>
      </c>
      <c r="F14" s="1650"/>
      <c r="G14" s="1685"/>
      <c r="H14" s="1685"/>
      <c r="I14" s="1783">
        <v>171</v>
      </c>
      <c r="J14" s="1689"/>
      <c r="K14" s="1685"/>
      <c r="L14" s="1685"/>
      <c r="M14" s="1783">
        <v>48</v>
      </c>
      <c r="N14" s="779"/>
      <c r="O14" s="788"/>
      <c r="P14" s="788"/>
      <c r="Q14" s="1783">
        <v>101</v>
      </c>
    </row>
    <row r="15" spans="1:33" s="1323" customFormat="1" ht="15">
      <c r="A15" s="1316">
        <v>1</v>
      </c>
      <c r="B15" s="825"/>
      <c r="C15" s="1685"/>
      <c r="D15" s="1685"/>
      <c r="E15" s="1783">
        <v>31</v>
      </c>
      <c r="F15" s="1698"/>
      <c r="G15" s="1686"/>
      <c r="H15" s="1686"/>
      <c r="I15" s="1783">
        <v>167</v>
      </c>
      <c r="J15" s="1689"/>
      <c r="K15" s="1686"/>
      <c r="L15" s="1686"/>
      <c r="M15" s="1783">
        <v>48</v>
      </c>
      <c r="N15" s="1863"/>
      <c r="O15" s="1864"/>
      <c r="P15" s="1864"/>
      <c r="Q15" s="1783">
        <v>102</v>
      </c>
    </row>
    <row r="16" spans="1:33" s="681" customFormat="1" ht="15">
      <c r="A16" s="684">
        <v>2</v>
      </c>
      <c r="B16" s="825"/>
      <c r="C16" s="1685"/>
      <c r="D16" s="1685"/>
      <c r="E16" s="1783">
        <v>31</v>
      </c>
      <c r="F16" s="1698"/>
      <c r="G16" s="1686"/>
      <c r="H16" s="1686"/>
      <c r="I16" s="1783">
        <v>158</v>
      </c>
      <c r="J16" s="1689"/>
      <c r="K16" s="1686"/>
      <c r="L16" s="1686"/>
      <c r="M16" s="1783">
        <v>48</v>
      </c>
      <c r="N16" s="1863"/>
      <c r="O16" s="1864"/>
      <c r="P16" s="1864"/>
      <c r="Q16" s="1783">
        <v>98</v>
      </c>
    </row>
    <row r="17" spans="1:17" s="681" customFormat="1" ht="15">
      <c r="A17" s="684">
        <v>3</v>
      </c>
      <c r="B17" s="825"/>
      <c r="C17" s="1685"/>
      <c r="D17" s="1685"/>
      <c r="E17" s="1783">
        <v>31</v>
      </c>
      <c r="F17" s="1698"/>
      <c r="G17" s="1686"/>
      <c r="H17" s="1686"/>
      <c r="I17" s="1783">
        <v>163</v>
      </c>
      <c r="J17" s="1689"/>
      <c r="K17" s="1686"/>
      <c r="L17" s="1686"/>
      <c r="M17" s="1783">
        <v>46</v>
      </c>
      <c r="N17" s="1863"/>
      <c r="O17" s="1864"/>
      <c r="P17" s="1864"/>
      <c r="Q17" s="1783">
        <v>98</v>
      </c>
    </row>
    <row r="18" spans="1:17" s="681" customFormat="1" ht="15">
      <c r="A18" s="684">
        <v>4</v>
      </c>
      <c r="B18" s="825"/>
      <c r="C18" s="1685"/>
      <c r="D18" s="1685"/>
      <c r="E18" s="1783">
        <v>31</v>
      </c>
      <c r="F18" s="1698"/>
      <c r="G18" s="1686"/>
      <c r="H18" s="1686"/>
      <c r="I18" s="1783">
        <v>161</v>
      </c>
      <c r="J18" s="1689"/>
      <c r="K18" s="1686"/>
      <c r="L18" s="1686"/>
      <c r="M18" s="1783">
        <v>47</v>
      </c>
      <c r="N18" s="1863"/>
      <c r="O18" s="1864"/>
      <c r="P18" s="1864"/>
      <c r="Q18" s="1783">
        <v>95</v>
      </c>
    </row>
    <row r="19" spans="1:17" s="681" customFormat="1" ht="15">
      <c r="A19" s="684">
        <v>5</v>
      </c>
      <c r="B19" s="825"/>
      <c r="C19" s="1685"/>
      <c r="D19" s="1685"/>
      <c r="E19" s="1783">
        <v>31</v>
      </c>
      <c r="F19" s="1698"/>
      <c r="G19" s="1686"/>
      <c r="H19" s="1686"/>
      <c r="I19" s="1783">
        <v>164</v>
      </c>
      <c r="J19" s="1689"/>
      <c r="K19" s="1686"/>
      <c r="L19" s="1686"/>
      <c r="M19" s="1783">
        <v>46</v>
      </c>
      <c r="N19" s="1863"/>
      <c r="O19" s="1864"/>
      <c r="P19" s="1864"/>
      <c r="Q19" s="1783">
        <v>93</v>
      </c>
    </row>
    <row r="20" spans="1:17" s="681" customFormat="1" ht="15">
      <c r="A20" s="684">
        <v>6</v>
      </c>
      <c r="B20" s="825"/>
      <c r="C20" s="1685"/>
      <c r="D20" s="1685"/>
      <c r="E20" s="1783">
        <v>31</v>
      </c>
      <c r="F20" s="1698"/>
      <c r="G20" s="1686"/>
      <c r="H20" s="1686"/>
      <c r="I20" s="1783">
        <v>193</v>
      </c>
      <c r="J20" s="1689"/>
      <c r="K20" s="1686"/>
      <c r="L20" s="1686"/>
      <c r="M20" s="1783">
        <v>47</v>
      </c>
      <c r="N20" s="1863"/>
      <c r="O20" s="1864"/>
      <c r="P20" s="1864"/>
      <c r="Q20" s="1783">
        <v>93</v>
      </c>
    </row>
    <row r="21" spans="1:17" s="681" customFormat="1" ht="15">
      <c r="A21" s="684">
        <v>7</v>
      </c>
      <c r="B21" s="825"/>
      <c r="C21" s="1685"/>
      <c r="D21" s="1685"/>
      <c r="E21" s="1783">
        <v>31</v>
      </c>
      <c r="F21" s="1698"/>
      <c r="G21" s="1686"/>
      <c r="H21" s="1686"/>
      <c r="I21" s="1783">
        <v>234</v>
      </c>
      <c r="J21" s="1689"/>
      <c r="K21" s="1686"/>
      <c r="L21" s="1686"/>
      <c r="M21" s="1783">
        <v>45</v>
      </c>
      <c r="N21" s="1863"/>
      <c r="O21" s="1864"/>
      <c r="P21" s="1864"/>
      <c r="Q21" s="1783">
        <v>95</v>
      </c>
    </row>
    <row r="22" spans="1:17" s="681" customFormat="1" ht="15">
      <c r="A22" s="684">
        <v>8</v>
      </c>
      <c r="B22" s="825"/>
      <c r="C22" s="1685"/>
      <c r="D22" s="1685"/>
      <c r="E22" s="1783">
        <v>36</v>
      </c>
      <c r="F22" s="1698"/>
      <c r="G22" s="1686"/>
      <c r="H22" s="1686"/>
      <c r="I22" s="1783">
        <v>224</v>
      </c>
      <c r="J22" s="1689"/>
      <c r="K22" s="1686"/>
      <c r="L22" s="1686"/>
      <c r="M22" s="1783">
        <v>47</v>
      </c>
      <c r="N22" s="1863"/>
      <c r="O22" s="1864"/>
      <c r="P22" s="1864"/>
      <c r="Q22" s="1783">
        <v>101</v>
      </c>
    </row>
    <row r="23" spans="1:17" s="681" customFormat="1" ht="15">
      <c r="A23" s="684">
        <v>9</v>
      </c>
      <c r="B23" s="825"/>
      <c r="C23" s="1685"/>
      <c r="D23" s="1685"/>
      <c r="E23" s="1783">
        <v>38</v>
      </c>
      <c r="F23" s="1698"/>
      <c r="G23" s="1686"/>
      <c r="H23" s="1686"/>
      <c r="I23" s="1783">
        <v>202</v>
      </c>
      <c r="J23" s="1689"/>
      <c r="K23" s="1686"/>
      <c r="L23" s="1686"/>
      <c r="M23" s="1783">
        <v>53</v>
      </c>
      <c r="N23" s="1863"/>
      <c r="O23" s="1864"/>
      <c r="P23" s="1864"/>
      <c r="Q23" s="1783">
        <v>103</v>
      </c>
    </row>
    <row r="24" spans="1:17" s="681" customFormat="1" ht="15">
      <c r="A24" s="684">
        <v>10</v>
      </c>
      <c r="B24" s="825"/>
      <c r="C24" s="1685"/>
      <c r="D24" s="1685"/>
      <c r="E24" s="1783">
        <v>29</v>
      </c>
      <c r="F24" s="1698"/>
      <c r="G24" s="1686"/>
      <c r="H24" s="1686"/>
      <c r="I24" s="1783">
        <v>210</v>
      </c>
      <c r="J24" s="1689"/>
      <c r="K24" s="1686"/>
      <c r="L24" s="1686"/>
      <c r="M24" s="1783">
        <v>42</v>
      </c>
      <c r="N24" s="1863"/>
      <c r="O24" s="1864"/>
      <c r="P24" s="1864"/>
      <c r="Q24" s="1783">
        <v>107</v>
      </c>
    </row>
    <row r="25" spans="1:17" s="681" customFormat="1" ht="15">
      <c r="A25" s="684">
        <v>11</v>
      </c>
      <c r="B25" s="825"/>
      <c r="C25" s="1685"/>
      <c r="D25" s="1685"/>
      <c r="E25" s="1783">
        <v>26</v>
      </c>
      <c r="F25" s="1698"/>
      <c r="G25" s="1686"/>
      <c r="H25" s="1686"/>
      <c r="I25" s="1783">
        <v>201</v>
      </c>
      <c r="J25" s="1689"/>
      <c r="K25" s="1686"/>
      <c r="L25" s="1686"/>
      <c r="M25" s="1783">
        <v>37</v>
      </c>
      <c r="N25" s="1863"/>
      <c r="O25" s="1864"/>
      <c r="P25" s="1864"/>
      <c r="Q25" s="1783">
        <v>106</v>
      </c>
    </row>
    <row r="26" spans="1:17" s="681" customFormat="1" ht="15">
      <c r="A26" s="684">
        <v>12</v>
      </c>
      <c r="B26" s="825"/>
      <c r="C26" s="1685"/>
      <c r="D26" s="1685"/>
      <c r="E26" s="1783">
        <v>27</v>
      </c>
      <c r="F26" s="1698"/>
      <c r="G26" s="1686"/>
      <c r="H26" s="1686"/>
      <c r="I26" s="1783">
        <v>207</v>
      </c>
      <c r="J26" s="1689"/>
      <c r="K26" s="1686"/>
      <c r="L26" s="1686"/>
      <c r="M26" s="1783">
        <v>37</v>
      </c>
      <c r="N26" s="1863"/>
      <c r="O26" s="1864"/>
      <c r="P26" s="1864"/>
      <c r="Q26" s="1783">
        <v>107</v>
      </c>
    </row>
    <row r="27" spans="1:17" s="681" customFormat="1" ht="15">
      <c r="A27" s="684">
        <v>13</v>
      </c>
      <c r="B27" s="825"/>
      <c r="C27" s="1685"/>
      <c r="D27" s="1685"/>
      <c r="E27" s="1783">
        <v>26</v>
      </c>
      <c r="F27" s="1698"/>
      <c r="G27" s="1686"/>
      <c r="H27" s="1686"/>
      <c r="I27" s="1783">
        <v>200</v>
      </c>
      <c r="J27" s="1689"/>
      <c r="K27" s="1686"/>
      <c r="L27" s="1686"/>
      <c r="M27" s="1783">
        <v>36</v>
      </c>
      <c r="N27" s="1863"/>
      <c r="O27" s="1864"/>
      <c r="P27" s="1864"/>
      <c r="Q27" s="1783">
        <v>110</v>
      </c>
    </row>
    <row r="28" spans="1:17" s="681" customFormat="1" ht="15">
      <c r="A28" s="684">
        <v>14</v>
      </c>
      <c r="B28" s="825"/>
      <c r="C28" s="1685"/>
      <c r="D28" s="1685"/>
      <c r="E28" s="1783">
        <v>26</v>
      </c>
      <c r="F28" s="1698"/>
      <c r="G28" s="1686"/>
      <c r="H28" s="1686"/>
      <c r="I28" s="1783">
        <v>200</v>
      </c>
      <c r="J28" s="1689"/>
      <c r="K28" s="1686"/>
      <c r="L28" s="1686"/>
      <c r="M28" s="1783">
        <v>36</v>
      </c>
      <c r="N28" s="1863"/>
      <c r="O28" s="1864"/>
      <c r="P28" s="1864"/>
      <c r="Q28" s="1783">
        <v>106</v>
      </c>
    </row>
    <row r="29" spans="1:17" s="681" customFormat="1" ht="15">
      <c r="A29" s="684">
        <v>15</v>
      </c>
      <c r="B29" s="825"/>
      <c r="C29" s="1685"/>
      <c r="D29" s="1685"/>
      <c r="E29" s="1783">
        <v>26</v>
      </c>
      <c r="F29" s="1698"/>
      <c r="G29" s="1686"/>
      <c r="H29" s="1686"/>
      <c r="I29" s="1783">
        <v>201</v>
      </c>
      <c r="J29" s="1689"/>
      <c r="K29" s="1686"/>
      <c r="L29" s="1686"/>
      <c r="M29" s="1783">
        <v>35</v>
      </c>
      <c r="N29" s="1863"/>
      <c r="O29" s="1864"/>
      <c r="P29" s="1864"/>
      <c r="Q29" s="1783">
        <v>105</v>
      </c>
    </row>
    <row r="30" spans="1:17" s="681" customFormat="1" ht="15">
      <c r="A30" s="684">
        <v>16</v>
      </c>
      <c r="B30" s="825"/>
      <c r="C30" s="1685"/>
      <c r="D30" s="1685"/>
      <c r="E30" s="1783">
        <v>27</v>
      </c>
      <c r="F30" s="1698"/>
      <c r="G30" s="1686"/>
      <c r="H30" s="1686"/>
      <c r="I30" s="1783">
        <v>224</v>
      </c>
      <c r="J30" s="1689"/>
      <c r="K30" s="1686"/>
      <c r="L30" s="1686"/>
      <c r="M30" s="1783">
        <v>36</v>
      </c>
      <c r="N30" s="1863"/>
      <c r="O30" s="1864"/>
      <c r="P30" s="1864"/>
      <c r="Q30" s="1783">
        <v>102</v>
      </c>
    </row>
    <row r="31" spans="1:17" s="685" customFormat="1" ht="15">
      <c r="A31" s="684">
        <v>17</v>
      </c>
      <c r="B31" s="825"/>
      <c r="C31" s="1685"/>
      <c r="D31" s="1685"/>
      <c r="E31" s="1783">
        <v>22</v>
      </c>
      <c r="F31" s="1698"/>
      <c r="G31" s="1686"/>
      <c r="H31" s="1686"/>
      <c r="I31" s="1783">
        <v>230</v>
      </c>
      <c r="J31" s="1689"/>
      <c r="K31" s="1686"/>
      <c r="L31" s="1686"/>
      <c r="M31" s="1783">
        <v>35</v>
      </c>
      <c r="N31" s="1863"/>
      <c r="O31" s="1864"/>
      <c r="P31" s="1864"/>
      <c r="Q31" s="1783">
        <v>105</v>
      </c>
    </row>
    <row r="32" spans="1:17" s="685" customFormat="1" ht="15">
      <c r="A32" s="684">
        <v>18</v>
      </c>
      <c r="B32" s="825"/>
      <c r="C32" s="1685"/>
      <c r="D32" s="1685"/>
      <c r="E32" s="1783">
        <v>23</v>
      </c>
      <c r="F32" s="1698"/>
      <c r="G32" s="1686"/>
      <c r="H32" s="1686"/>
      <c r="I32" s="1783">
        <v>245</v>
      </c>
      <c r="J32" s="1689"/>
      <c r="K32" s="1686"/>
      <c r="L32" s="1686"/>
      <c r="M32" s="1783">
        <v>36</v>
      </c>
      <c r="N32" s="1863"/>
      <c r="O32" s="1864"/>
      <c r="P32" s="1864"/>
      <c r="Q32" s="1783">
        <v>103</v>
      </c>
    </row>
    <row r="33" spans="1:33" s="685" customFormat="1" ht="15">
      <c r="A33" s="684">
        <v>19</v>
      </c>
      <c r="B33" s="825"/>
      <c r="C33" s="1685"/>
      <c r="D33" s="1685"/>
      <c r="E33" s="1783">
        <v>22</v>
      </c>
      <c r="F33" s="1698"/>
      <c r="G33" s="1686"/>
      <c r="H33" s="1686"/>
      <c r="I33" s="1783">
        <v>229</v>
      </c>
      <c r="J33" s="1689"/>
      <c r="K33" s="1686"/>
      <c r="L33" s="1686"/>
      <c r="M33" s="1783">
        <v>37</v>
      </c>
      <c r="N33" s="1863"/>
      <c r="O33" s="1864"/>
      <c r="P33" s="1864"/>
      <c r="Q33" s="1783">
        <v>106</v>
      </c>
    </row>
    <row r="34" spans="1:33" s="685" customFormat="1" ht="15">
      <c r="A34" s="684">
        <v>20</v>
      </c>
      <c r="B34" s="825"/>
      <c r="C34" s="1685"/>
      <c r="D34" s="1685"/>
      <c r="E34" s="1783">
        <v>22</v>
      </c>
      <c r="F34" s="1698"/>
      <c r="G34" s="1686"/>
      <c r="H34" s="1686"/>
      <c r="I34" s="1783">
        <v>231</v>
      </c>
      <c r="J34" s="1689"/>
      <c r="K34" s="1686"/>
      <c r="L34" s="1686"/>
      <c r="M34" s="1783">
        <v>36</v>
      </c>
      <c r="N34" s="1863"/>
      <c r="O34" s="1864"/>
      <c r="P34" s="1864"/>
      <c r="Q34" s="1783">
        <v>99</v>
      </c>
    </row>
    <row r="35" spans="1:33" s="685" customFormat="1" ht="15">
      <c r="A35" s="684">
        <v>21</v>
      </c>
      <c r="B35" s="825"/>
      <c r="C35" s="1685"/>
      <c r="D35" s="1685"/>
      <c r="E35" s="1783">
        <v>22</v>
      </c>
      <c r="F35" s="1698"/>
      <c r="G35" s="1686"/>
      <c r="H35" s="1686"/>
      <c r="I35" s="1783">
        <v>231</v>
      </c>
      <c r="J35" s="1689"/>
      <c r="K35" s="1686"/>
      <c r="L35" s="1686"/>
      <c r="M35" s="1783">
        <v>37</v>
      </c>
      <c r="N35" s="1863"/>
      <c r="O35" s="1864"/>
      <c r="P35" s="1864"/>
      <c r="Q35" s="1783">
        <v>99</v>
      </c>
    </row>
    <row r="36" spans="1:33" s="685" customFormat="1" ht="15">
      <c r="A36" s="684">
        <v>22</v>
      </c>
      <c r="B36" s="825"/>
      <c r="C36" s="1685"/>
      <c r="D36" s="1685"/>
      <c r="E36" s="1783">
        <v>25</v>
      </c>
      <c r="F36" s="1698"/>
      <c r="G36" s="1686"/>
      <c r="H36" s="1686"/>
      <c r="I36" s="1783">
        <v>212</v>
      </c>
      <c r="J36" s="1689"/>
      <c r="K36" s="1686"/>
      <c r="L36" s="1686"/>
      <c r="M36" s="1783">
        <v>43</v>
      </c>
      <c r="N36" s="1863"/>
      <c r="O36" s="1864"/>
      <c r="P36" s="1864"/>
      <c r="Q36" s="1783">
        <v>99</v>
      </c>
    </row>
    <row r="37" spans="1:33" s="685" customFormat="1" ht="15">
      <c r="A37" s="684">
        <v>23</v>
      </c>
      <c r="B37" s="828"/>
      <c r="C37" s="1685"/>
      <c r="D37" s="1685"/>
      <c r="E37" s="1783">
        <v>22</v>
      </c>
      <c r="F37" s="1698"/>
      <c r="G37" s="1686"/>
      <c r="H37" s="1686"/>
      <c r="I37" s="1783">
        <v>190</v>
      </c>
      <c r="J37" s="1689"/>
      <c r="K37" s="1686"/>
      <c r="L37" s="1686"/>
      <c r="M37" s="1783">
        <v>37</v>
      </c>
      <c r="N37" s="1863"/>
      <c r="O37" s="1864"/>
      <c r="P37" s="1864"/>
      <c r="Q37" s="1783">
        <v>98</v>
      </c>
    </row>
    <row r="38" spans="1:33" s="685" customFormat="1" ht="15">
      <c r="A38" s="684" t="s">
        <v>19</v>
      </c>
      <c r="B38" s="788"/>
      <c r="C38" s="1685"/>
      <c r="D38" s="1685"/>
      <c r="E38" s="1687">
        <f>SUM(E14:E37)</f>
        <v>667</v>
      </c>
      <c r="F38" s="1685"/>
      <c r="G38" s="1685"/>
      <c r="H38" s="1685"/>
      <c r="I38" s="1687">
        <f>SUM(I14:I37)</f>
        <v>4848</v>
      </c>
      <c r="J38" s="1685"/>
      <c r="K38" s="1685"/>
      <c r="L38" s="1685"/>
      <c r="M38" s="1687">
        <f>SUM(M14:M37)</f>
        <v>995</v>
      </c>
      <c r="N38" s="1691"/>
      <c r="O38" s="1691"/>
      <c r="P38" s="1691"/>
      <c r="Q38" s="1687">
        <f>SUM(Q14:Q37)</f>
        <v>2431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4">
    <tabColor rgb="FFFFFF00"/>
  </sheetPr>
  <dimension ref="A1:AG43"/>
  <sheetViews>
    <sheetView zoomScale="85" zoomScaleNormal="85" workbookViewId="0">
      <selection activeCell="Q14" sqref="Q14:Q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204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228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>
        <v>1192</v>
      </c>
      <c r="B8" s="1271">
        <v>1193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224</v>
      </c>
      <c r="C10" s="2101"/>
      <c r="D10" s="2101"/>
      <c r="E10" s="2102"/>
      <c r="F10" s="3037" t="s">
        <v>225</v>
      </c>
      <c r="G10" s="2101"/>
      <c r="H10" s="2101"/>
      <c r="I10" s="2102"/>
      <c r="J10" s="3037" t="str">
        <f>B10</f>
        <v>ВЛ-10кВ.фид. Аэропорт КТП-46</v>
      </c>
      <c r="K10" s="2101"/>
      <c r="L10" s="2101"/>
      <c r="M10" s="2102"/>
      <c r="N10" s="3037" t="str">
        <f>F10</f>
        <v>ВЛ-10кВ.фид. Аэропорт КТП-47</v>
      </c>
      <c r="O10" s="2101"/>
      <c r="P10" s="2101"/>
      <c r="Q10" s="2102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60</v>
      </c>
      <c r="F11" s="3037" t="s">
        <v>14</v>
      </c>
      <c r="G11" s="2101"/>
      <c r="H11" s="678"/>
      <c r="I11" s="679">
        <v>60</v>
      </c>
      <c r="J11" s="3037" t="s">
        <v>14</v>
      </c>
      <c r="K11" s="2101"/>
      <c r="L11" s="678"/>
      <c r="M11" s="679">
        <f>E11</f>
        <v>60</v>
      </c>
      <c r="N11" s="3037" t="s">
        <v>14</v>
      </c>
      <c r="O11" s="2101"/>
      <c r="P11" s="678"/>
      <c r="Q11" s="679">
        <f>I11</f>
        <v>60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4"/>
      <c r="C14" s="1688"/>
      <c r="D14" s="1685"/>
      <c r="E14" s="2070">
        <v>15.42</v>
      </c>
      <c r="F14" s="1689"/>
      <c r="G14" s="1685"/>
      <c r="H14" s="1685"/>
      <c r="I14" s="1686">
        <v>29.069999999999997</v>
      </c>
      <c r="J14" s="1650"/>
      <c r="K14" s="1685"/>
      <c r="L14" s="1685"/>
      <c r="M14" s="1686"/>
      <c r="N14" s="1689"/>
      <c r="O14" s="1685"/>
      <c r="P14" s="1685"/>
      <c r="Q14" s="1686">
        <v>2.25</v>
      </c>
    </row>
    <row r="15" spans="1:33" s="1323" customFormat="1" ht="15">
      <c r="A15" s="1316">
        <v>1</v>
      </c>
      <c r="B15" s="824"/>
      <c r="C15" s="1692"/>
      <c r="D15" s="1685"/>
      <c r="E15" s="2070">
        <v>13.2</v>
      </c>
      <c r="F15" s="1584"/>
      <c r="G15" s="1685"/>
      <c r="H15" s="1693"/>
      <c r="I15" s="1783">
        <v>32.369999999999997</v>
      </c>
      <c r="J15" s="1695"/>
      <c r="K15" s="1693"/>
      <c r="L15" s="1693"/>
      <c r="M15" s="1784"/>
      <c r="N15" s="1584"/>
      <c r="O15" s="1693"/>
      <c r="P15" s="1693"/>
      <c r="Q15" s="1783">
        <v>1.65</v>
      </c>
    </row>
    <row r="16" spans="1:33" s="681" customFormat="1" ht="15">
      <c r="A16" s="684">
        <v>2</v>
      </c>
      <c r="B16" s="824"/>
      <c r="C16" s="1692"/>
      <c r="D16" s="1685"/>
      <c r="E16" s="2070">
        <v>11.22</v>
      </c>
      <c r="F16" s="1584"/>
      <c r="G16" s="1685"/>
      <c r="H16" s="1693"/>
      <c r="I16" s="1783">
        <v>27.75</v>
      </c>
      <c r="J16" s="1695"/>
      <c r="K16" s="1693"/>
      <c r="L16" s="1693"/>
      <c r="M16" s="1784"/>
      <c r="N16" s="1584"/>
      <c r="O16" s="1693"/>
      <c r="P16" s="1693"/>
      <c r="Q16" s="1783">
        <v>2.25</v>
      </c>
    </row>
    <row r="17" spans="1:17" s="681" customFormat="1" ht="15">
      <c r="A17" s="684">
        <v>3</v>
      </c>
      <c r="B17" s="824"/>
      <c r="C17" s="1692"/>
      <c r="D17" s="1685"/>
      <c r="E17" s="2070">
        <v>11.34</v>
      </c>
      <c r="F17" s="1584"/>
      <c r="G17" s="1685"/>
      <c r="H17" s="1693"/>
      <c r="I17" s="1783">
        <v>31.5</v>
      </c>
      <c r="J17" s="1695"/>
      <c r="K17" s="1693"/>
      <c r="L17" s="1693"/>
      <c r="M17" s="1784"/>
      <c r="N17" s="1584"/>
      <c r="O17" s="1693"/>
      <c r="P17" s="1693"/>
      <c r="Q17" s="1783">
        <v>1.44</v>
      </c>
    </row>
    <row r="18" spans="1:17" s="681" customFormat="1" ht="15">
      <c r="A18" s="684">
        <v>4</v>
      </c>
      <c r="B18" s="824"/>
      <c r="C18" s="1692"/>
      <c r="D18" s="1685"/>
      <c r="E18" s="2070">
        <v>11.4</v>
      </c>
      <c r="F18" s="1584"/>
      <c r="G18" s="1685"/>
      <c r="H18" s="1693"/>
      <c r="I18" s="1783">
        <v>28.89</v>
      </c>
      <c r="J18" s="1695"/>
      <c r="K18" s="1693"/>
      <c r="L18" s="1693"/>
      <c r="M18" s="1784"/>
      <c r="N18" s="1584"/>
      <c r="O18" s="1693"/>
      <c r="P18" s="1693"/>
      <c r="Q18" s="1783">
        <v>1.3199999999999998</v>
      </c>
    </row>
    <row r="19" spans="1:17" s="681" customFormat="1" ht="15">
      <c r="A19" s="684">
        <v>5</v>
      </c>
      <c r="B19" s="824"/>
      <c r="C19" s="1692"/>
      <c r="D19" s="1685"/>
      <c r="E19" s="2070">
        <v>11.52</v>
      </c>
      <c r="F19" s="1584"/>
      <c r="G19" s="1685"/>
      <c r="H19" s="1693"/>
      <c r="I19" s="1783">
        <v>28.229999999999997</v>
      </c>
      <c r="J19" s="1695"/>
      <c r="K19" s="1693"/>
      <c r="L19" s="1693"/>
      <c r="M19" s="1784"/>
      <c r="N19" s="1584"/>
      <c r="O19" s="1693"/>
      <c r="P19" s="1693"/>
      <c r="Q19" s="1783">
        <v>1.3199999999999998</v>
      </c>
    </row>
    <row r="20" spans="1:17" s="681" customFormat="1" ht="15">
      <c r="A20" s="684">
        <v>6</v>
      </c>
      <c r="B20" s="824"/>
      <c r="C20" s="1692"/>
      <c r="D20" s="1685"/>
      <c r="E20" s="2070">
        <v>20.399999999999999</v>
      </c>
      <c r="F20" s="1584"/>
      <c r="G20" s="1685"/>
      <c r="H20" s="1693"/>
      <c r="I20" s="1783">
        <v>41.13</v>
      </c>
      <c r="J20" s="1695"/>
      <c r="K20" s="1693"/>
      <c r="L20" s="1693"/>
      <c r="M20" s="1784"/>
      <c r="N20" s="1584"/>
      <c r="O20" s="1693"/>
      <c r="P20" s="1693"/>
      <c r="Q20" s="1783">
        <v>1.17</v>
      </c>
    </row>
    <row r="21" spans="1:17" s="681" customFormat="1" ht="15">
      <c r="A21" s="684">
        <v>7</v>
      </c>
      <c r="B21" s="824"/>
      <c r="C21" s="1692"/>
      <c r="D21" s="1685"/>
      <c r="E21" s="2070">
        <v>25.56</v>
      </c>
      <c r="F21" s="1584"/>
      <c r="G21" s="1685"/>
      <c r="H21" s="1693"/>
      <c r="I21" s="1783">
        <v>57.03</v>
      </c>
      <c r="J21" s="1695"/>
      <c r="K21" s="1693"/>
      <c r="L21" s="1693"/>
      <c r="M21" s="1784"/>
      <c r="N21" s="1584"/>
      <c r="O21" s="1693"/>
      <c r="P21" s="1693"/>
      <c r="Q21" s="1783">
        <v>1.35</v>
      </c>
    </row>
    <row r="22" spans="1:17" s="681" customFormat="1" ht="15">
      <c r="A22" s="684">
        <v>8</v>
      </c>
      <c r="B22" s="824"/>
      <c r="C22" s="1692"/>
      <c r="D22" s="1685"/>
      <c r="E22" s="2070">
        <v>19.98</v>
      </c>
      <c r="F22" s="1584"/>
      <c r="G22" s="1685"/>
      <c r="H22" s="1693"/>
      <c r="I22" s="1783">
        <v>48.42</v>
      </c>
      <c r="J22" s="1695"/>
      <c r="K22" s="1693"/>
      <c r="L22" s="1693"/>
      <c r="M22" s="1784"/>
      <c r="N22" s="1584"/>
      <c r="O22" s="1693"/>
      <c r="P22" s="1693"/>
      <c r="Q22" s="1783">
        <v>1.5299999999999998</v>
      </c>
    </row>
    <row r="23" spans="1:17" s="681" customFormat="1" ht="15">
      <c r="A23" s="684">
        <v>9</v>
      </c>
      <c r="B23" s="824"/>
      <c r="C23" s="1692"/>
      <c r="D23" s="1685"/>
      <c r="E23" s="2070">
        <v>14.7</v>
      </c>
      <c r="F23" s="1584"/>
      <c r="G23" s="1685"/>
      <c r="H23" s="1693"/>
      <c r="I23" s="1783">
        <v>37.980000000000004</v>
      </c>
      <c r="J23" s="1695"/>
      <c r="K23" s="1693"/>
      <c r="L23" s="1693"/>
      <c r="M23" s="1784"/>
      <c r="N23" s="1584"/>
      <c r="O23" s="1693"/>
      <c r="P23" s="1693"/>
      <c r="Q23" s="1783">
        <v>1.56</v>
      </c>
    </row>
    <row r="24" spans="1:17" s="681" customFormat="1" ht="15">
      <c r="A24" s="684">
        <v>10</v>
      </c>
      <c r="B24" s="824"/>
      <c r="C24" s="1692"/>
      <c r="D24" s="1685"/>
      <c r="E24" s="2070">
        <v>17.34</v>
      </c>
      <c r="F24" s="1584"/>
      <c r="G24" s="1685"/>
      <c r="H24" s="1693"/>
      <c r="I24" s="1783">
        <v>34.11</v>
      </c>
      <c r="J24" s="1695"/>
      <c r="K24" s="1693"/>
      <c r="L24" s="1693"/>
      <c r="M24" s="1784"/>
      <c r="N24" s="1584"/>
      <c r="O24" s="1693"/>
      <c r="P24" s="1693"/>
      <c r="Q24" s="1783">
        <v>1.98</v>
      </c>
    </row>
    <row r="25" spans="1:17" s="681" customFormat="1" ht="15">
      <c r="A25" s="684">
        <v>11</v>
      </c>
      <c r="B25" s="824"/>
      <c r="C25" s="1692"/>
      <c r="D25" s="1685"/>
      <c r="E25" s="2070">
        <v>18.059999999999999</v>
      </c>
      <c r="F25" s="1584"/>
      <c r="G25" s="1685"/>
      <c r="H25" s="1693"/>
      <c r="I25" s="1783">
        <v>38.25</v>
      </c>
      <c r="J25" s="1695"/>
      <c r="K25" s="1693"/>
      <c r="L25" s="1693"/>
      <c r="M25" s="1784"/>
      <c r="N25" s="1584"/>
      <c r="O25" s="1693"/>
      <c r="P25" s="1693"/>
      <c r="Q25" s="1783">
        <v>1.8599999999999999</v>
      </c>
    </row>
    <row r="26" spans="1:17" s="681" customFormat="1" ht="15">
      <c r="A26" s="684">
        <v>12</v>
      </c>
      <c r="B26" s="824"/>
      <c r="C26" s="1692"/>
      <c r="D26" s="1685"/>
      <c r="E26" s="2070">
        <v>20.28</v>
      </c>
      <c r="F26" s="1584"/>
      <c r="G26" s="1685"/>
      <c r="H26" s="1693"/>
      <c r="I26" s="1783">
        <v>34.409999999999997</v>
      </c>
      <c r="J26" s="1695"/>
      <c r="K26" s="1693"/>
      <c r="L26" s="1693"/>
      <c r="M26" s="1784"/>
      <c r="N26" s="1584"/>
      <c r="O26" s="1693"/>
      <c r="P26" s="1693"/>
      <c r="Q26" s="1783">
        <v>1.3199999999999998</v>
      </c>
    </row>
    <row r="27" spans="1:17" s="681" customFormat="1" ht="15">
      <c r="A27" s="684">
        <v>13</v>
      </c>
      <c r="B27" s="824"/>
      <c r="C27" s="1692"/>
      <c r="D27" s="1685"/>
      <c r="E27" s="2070">
        <v>16.079999999999998</v>
      </c>
      <c r="F27" s="1584"/>
      <c r="G27" s="1685"/>
      <c r="H27" s="1693"/>
      <c r="I27" s="1783">
        <v>32.28</v>
      </c>
      <c r="J27" s="1695"/>
      <c r="K27" s="1693"/>
      <c r="L27" s="1693"/>
      <c r="M27" s="1784"/>
      <c r="N27" s="1584"/>
      <c r="O27" s="1693"/>
      <c r="P27" s="1693"/>
      <c r="Q27" s="1783">
        <v>0.6</v>
      </c>
    </row>
    <row r="28" spans="1:17" s="681" customFormat="1" ht="15">
      <c r="A28" s="684">
        <v>14</v>
      </c>
      <c r="B28" s="824"/>
      <c r="C28" s="1692"/>
      <c r="D28" s="1685"/>
      <c r="E28" s="2070">
        <v>17.579999999999998</v>
      </c>
      <c r="F28" s="1584"/>
      <c r="G28" s="1685"/>
      <c r="H28" s="1693"/>
      <c r="I28" s="1783">
        <v>28.41</v>
      </c>
      <c r="J28" s="1695"/>
      <c r="K28" s="1693"/>
      <c r="L28" s="1693"/>
      <c r="M28" s="1784"/>
      <c r="N28" s="1584"/>
      <c r="O28" s="1693"/>
      <c r="P28" s="1693"/>
      <c r="Q28" s="1783">
        <v>0.83999999999999986</v>
      </c>
    </row>
    <row r="29" spans="1:17" s="681" customFormat="1" ht="15">
      <c r="A29" s="684">
        <v>15</v>
      </c>
      <c r="B29" s="824"/>
      <c r="C29" s="1692"/>
      <c r="D29" s="1685"/>
      <c r="E29" s="2070">
        <v>15.9</v>
      </c>
      <c r="F29" s="1584"/>
      <c r="G29" s="1685"/>
      <c r="H29" s="1693"/>
      <c r="I29" s="1783">
        <v>35.64</v>
      </c>
      <c r="J29" s="1695"/>
      <c r="K29" s="1693"/>
      <c r="L29" s="1693"/>
      <c r="M29" s="1784"/>
      <c r="N29" s="1584"/>
      <c r="O29" s="1693"/>
      <c r="P29" s="1693"/>
      <c r="Q29" s="1783">
        <v>1.4699999999999998</v>
      </c>
    </row>
    <row r="30" spans="1:17" s="681" customFormat="1" ht="15">
      <c r="A30" s="684">
        <v>16</v>
      </c>
      <c r="B30" s="824"/>
      <c r="C30" s="1692"/>
      <c r="D30" s="1685"/>
      <c r="E30" s="2070">
        <v>19.68</v>
      </c>
      <c r="F30" s="1584"/>
      <c r="G30" s="1685"/>
      <c r="H30" s="1693"/>
      <c r="I30" s="1783">
        <v>43.92</v>
      </c>
      <c r="J30" s="1695"/>
      <c r="K30" s="1693"/>
      <c r="L30" s="1693"/>
      <c r="M30" s="1784"/>
      <c r="N30" s="1584"/>
      <c r="O30" s="1693"/>
      <c r="P30" s="1693"/>
      <c r="Q30" s="1783">
        <v>0.56999999999999995</v>
      </c>
    </row>
    <row r="31" spans="1:17" s="685" customFormat="1" ht="15">
      <c r="A31" s="684">
        <v>17</v>
      </c>
      <c r="B31" s="824"/>
      <c r="C31" s="1692"/>
      <c r="D31" s="1685"/>
      <c r="E31" s="2070">
        <v>21.54</v>
      </c>
      <c r="F31" s="1584"/>
      <c r="G31" s="1685"/>
      <c r="H31" s="1693"/>
      <c r="I31" s="1783">
        <v>45</v>
      </c>
      <c r="J31" s="1695"/>
      <c r="K31" s="1693"/>
      <c r="L31" s="1693"/>
      <c r="M31" s="1784"/>
      <c r="N31" s="1584"/>
      <c r="O31" s="1693"/>
      <c r="P31" s="1693"/>
      <c r="Q31" s="1783">
        <v>1.5</v>
      </c>
    </row>
    <row r="32" spans="1:17" s="685" customFormat="1" ht="15">
      <c r="A32" s="684">
        <v>18</v>
      </c>
      <c r="B32" s="824"/>
      <c r="C32" s="1692"/>
      <c r="D32" s="1685"/>
      <c r="E32" s="2070">
        <v>25.74</v>
      </c>
      <c r="F32" s="1584"/>
      <c r="G32" s="1685"/>
      <c r="H32" s="1693"/>
      <c r="I32" s="1783">
        <v>53.64</v>
      </c>
      <c r="J32" s="1695"/>
      <c r="K32" s="1693"/>
      <c r="L32" s="1693"/>
      <c r="M32" s="1784"/>
      <c r="N32" s="1584"/>
      <c r="O32" s="1693"/>
      <c r="P32" s="1693"/>
      <c r="Q32" s="1783">
        <v>1.92</v>
      </c>
    </row>
    <row r="33" spans="1:33" s="685" customFormat="1" ht="15">
      <c r="A33" s="684">
        <v>19</v>
      </c>
      <c r="B33" s="824"/>
      <c r="C33" s="1692"/>
      <c r="D33" s="1685"/>
      <c r="E33" s="2070">
        <v>21.54</v>
      </c>
      <c r="F33" s="1584"/>
      <c r="G33" s="1685"/>
      <c r="H33" s="1693"/>
      <c r="I33" s="1783">
        <v>49.8</v>
      </c>
      <c r="J33" s="1695"/>
      <c r="K33" s="1693"/>
      <c r="L33" s="1693"/>
      <c r="M33" s="1784"/>
      <c r="N33" s="1584"/>
      <c r="O33" s="1693"/>
      <c r="P33" s="1693"/>
      <c r="Q33" s="1783">
        <v>1.23</v>
      </c>
    </row>
    <row r="34" spans="1:33" s="685" customFormat="1" ht="15">
      <c r="A34" s="684">
        <v>20</v>
      </c>
      <c r="B34" s="824"/>
      <c r="C34" s="1692"/>
      <c r="D34" s="1685"/>
      <c r="E34" s="2070">
        <v>21.48</v>
      </c>
      <c r="F34" s="1584"/>
      <c r="G34" s="1685"/>
      <c r="H34" s="1693"/>
      <c r="I34" s="1783">
        <v>49.41</v>
      </c>
      <c r="J34" s="1695"/>
      <c r="K34" s="1693"/>
      <c r="L34" s="1693"/>
      <c r="M34" s="1784"/>
      <c r="N34" s="1584"/>
      <c r="O34" s="1693"/>
      <c r="P34" s="1693"/>
      <c r="Q34" s="1783">
        <v>3.9</v>
      </c>
    </row>
    <row r="35" spans="1:33" s="685" customFormat="1" ht="15">
      <c r="A35" s="684">
        <v>21</v>
      </c>
      <c r="B35" s="824"/>
      <c r="C35" s="1692"/>
      <c r="D35" s="1685"/>
      <c r="E35" s="2070">
        <v>21.9</v>
      </c>
      <c r="F35" s="1584"/>
      <c r="G35" s="1685"/>
      <c r="H35" s="1693"/>
      <c r="I35" s="1783">
        <v>47.4</v>
      </c>
      <c r="J35" s="1695"/>
      <c r="K35" s="1693"/>
      <c r="L35" s="1693"/>
      <c r="M35" s="1784"/>
      <c r="N35" s="1584"/>
      <c r="O35" s="1693"/>
      <c r="P35" s="1693"/>
      <c r="Q35" s="1783">
        <v>3.54</v>
      </c>
    </row>
    <row r="36" spans="1:33" s="685" customFormat="1" ht="15">
      <c r="A36" s="684">
        <v>22</v>
      </c>
      <c r="B36" s="824"/>
      <c r="C36" s="1692"/>
      <c r="D36" s="1685"/>
      <c r="E36" s="2070">
        <v>21.48</v>
      </c>
      <c r="F36" s="1584"/>
      <c r="G36" s="1685"/>
      <c r="H36" s="1693"/>
      <c r="I36" s="1783">
        <v>39.36</v>
      </c>
      <c r="J36" s="1695"/>
      <c r="K36" s="1693"/>
      <c r="L36" s="1693"/>
      <c r="M36" s="1784"/>
      <c r="N36" s="1584"/>
      <c r="O36" s="1693"/>
      <c r="P36" s="1693"/>
      <c r="Q36" s="1783">
        <v>3.45</v>
      </c>
    </row>
    <row r="37" spans="1:33" s="685" customFormat="1" ht="15">
      <c r="A37" s="684">
        <v>23</v>
      </c>
      <c r="B37" s="826"/>
      <c r="C37" s="1692"/>
      <c r="D37" s="1693"/>
      <c r="E37" s="2071">
        <v>17.34</v>
      </c>
      <c r="F37" s="1584"/>
      <c r="G37" s="1694"/>
      <c r="H37" s="1693"/>
      <c r="I37" s="1783">
        <v>35.94</v>
      </c>
      <c r="J37" s="1695"/>
      <c r="K37" s="1693"/>
      <c r="L37" s="1693"/>
      <c r="M37" s="1784"/>
      <c r="N37" s="1584"/>
      <c r="O37" s="1693"/>
      <c r="P37" s="1693"/>
      <c r="Q37" s="1783">
        <v>2.0099999999999998</v>
      </c>
    </row>
    <row r="38" spans="1:33" s="685" customFormat="1" ht="15">
      <c r="A38" s="684" t="s">
        <v>19</v>
      </c>
      <c r="B38" s="788"/>
      <c r="C38" s="1685"/>
      <c r="D38" s="1685"/>
      <c r="E38" s="1687">
        <f>SUM(E14:E37)</f>
        <v>430.68</v>
      </c>
      <c r="F38" s="1685"/>
      <c r="G38" s="1686"/>
      <c r="H38" s="1685"/>
      <c r="I38" s="1687">
        <f>SUM(I14:I37)</f>
        <v>929.93999999999983</v>
      </c>
      <c r="J38" s="1685"/>
      <c r="K38" s="1685"/>
      <c r="L38" s="1685"/>
      <c r="M38" s="1687">
        <f>SUM(M14:M37)</f>
        <v>0</v>
      </c>
      <c r="N38" s="1685"/>
      <c r="O38" s="1685"/>
      <c r="P38" s="1685"/>
      <c r="Q38" s="1687">
        <f>SUM(Q14:Q37)</f>
        <v>42.03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1">
    <tabColor rgb="FFFFFF00"/>
  </sheetPr>
  <dimension ref="A1:AG43"/>
  <sheetViews>
    <sheetView zoomScale="85" zoomScaleNormal="85" workbookViewId="0">
      <selection activeCell="AB40" sqref="AB40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418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582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N4" s="676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>
        <v>1704</v>
      </c>
      <c r="B8" s="1271">
        <v>1705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583</v>
      </c>
      <c r="C10" s="2101"/>
      <c r="D10" s="2101"/>
      <c r="E10" s="2102"/>
      <c r="F10" s="3037" t="s">
        <v>584</v>
      </c>
      <c r="G10" s="2101"/>
      <c r="H10" s="2101"/>
      <c r="I10" s="2102"/>
      <c r="J10" s="3037" t="str">
        <f>B10</f>
        <v>яч. 1 - ВЛ-10кВ.фид. Липин Бор</v>
      </c>
      <c r="K10" s="2101"/>
      <c r="L10" s="2101"/>
      <c r="M10" s="2102"/>
      <c r="N10" s="3037" t="str">
        <f>F10</f>
        <v>яч.2 - ВЛ-10кВ.фид. Коммунальный</v>
      </c>
      <c r="O10" s="2101"/>
      <c r="P10" s="2101"/>
      <c r="Q10" s="2102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60</v>
      </c>
      <c r="F11" s="3037" t="s">
        <v>14</v>
      </c>
      <c r="G11" s="2101"/>
      <c r="H11" s="678"/>
      <c r="I11" s="679">
        <v>60</v>
      </c>
      <c r="J11" s="3037" t="s">
        <v>14</v>
      </c>
      <c r="K11" s="2101"/>
      <c r="L11" s="678"/>
      <c r="M11" s="679">
        <f>E11</f>
        <v>60</v>
      </c>
      <c r="N11" s="3037" t="s">
        <v>14</v>
      </c>
      <c r="O11" s="2101"/>
      <c r="P11" s="678"/>
      <c r="Q11" s="679">
        <f>I11</f>
        <v>60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4"/>
      <c r="C14" s="1688"/>
      <c r="D14" s="1685"/>
      <c r="E14" s="1783">
        <v>269</v>
      </c>
      <c r="F14" s="1689"/>
      <c r="G14" s="1685"/>
      <c r="H14" s="1685"/>
      <c r="I14" s="1783">
        <v>678</v>
      </c>
      <c r="J14" s="1650"/>
      <c r="K14" s="1685"/>
      <c r="L14" s="1685"/>
      <c r="M14" s="1783">
        <v>69</v>
      </c>
      <c r="N14" s="1689"/>
      <c r="O14" s="1685"/>
      <c r="P14" s="1685"/>
      <c r="Q14" s="1783">
        <v>154</v>
      </c>
    </row>
    <row r="15" spans="1:33" s="1323" customFormat="1" ht="15">
      <c r="A15" s="1316">
        <v>1</v>
      </c>
      <c r="B15" s="824"/>
      <c r="C15" s="1692"/>
      <c r="D15" s="1685"/>
      <c r="E15" s="1783">
        <v>260</v>
      </c>
      <c r="F15" s="1870"/>
      <c r="G15" s="1688"/>
      <c r="H15" s="1692"/>
      <c r="I15" s="1783">
        <v>640</v>
      </c>
      <c r="J15" s="1871"/>
      <c r="K15" s="1692"/>
      <c r="L15" s="1692"/>
      <c r="M15" s="1783">
        <v>69</v>
      </c>
      <c r="N15" s="1870"/>
      <c r="O15" s="1692"/>
      <c r="P15" s="1692"/>
      <c r="Q15" s="1783">
        <v>155</v>
      </c>
    </row>
    <row r="16" spans="1:33" s="681" customFormat="1" ht="15">
      <c r="A16" s="684">
        <v>2</v>
      </c>
      <c r="B16" s="824"/>
      <c r="C16" s="1692"/>
      <c r="D16" s="1685"/>
      <c r="E16" s="1783">
        <v>266</v>
      </c>
      <c r="F16" s="1870"/>
      <c r="G16" s="1688"/>
      <c r="H16" s="1692"/>
      <c r="I16" s="1783">
        <v>616</v>
      </c>
      <c r="J16" s="1871"/>
      <c r="K16" s="1692"/>
      <c r="L16" s="1692"/>
      <c r="M16" s="1783">
        <v>67</v>
      </c>
      <c r="N16" s="1870"/>
      <c r="O16" s="1692"/>
      <c r="P16" s="1692"/>
      <c r="Q16" s="1783">
        <v>150</v>
      </c>
    </row>
    <row r="17" spans="1:17" s="681" customFormat="1" ht="15">
      <c r="A17" s="684">
        <v>3</v>
      </c>
      <c r="B17" s="824"/>
      <c r="C17" s="1692"/>
      <c r="D17" s="1685"/>
      <c r="E17" s="1783">
        <v>256</v>
      </c>
      <c r="F17" s="1870"/>
      <c r="G17" s="1688"/>
      <c r="H17" s="1692"/>
      <c r="I17" s="1783">
        <v>632</v>
      </c>
      <c r="J17" s="1871"/>
      <c r="K17" s="1692"/>
      <c r="L17" s="1692"/>
      <c r="M17" s="1783">
        <v>67</v>
      </c>
      <c r="N17" s="1870"/>
      <c r="O17" s="1692"/>
      <c r="P17" s="1692"/>
      <c r="Q17" s="1783">
        <v>149</v>
      </c>
    </row>
    <row r="18" spans="1:17" s="681" customFormat="1" ht="15">
      <c r="A18" s="684">
        <v>4</v>
      </c>
      <c r="B18" s="824"/>
      <c r="C18" s="1692"/>
      <c r="D18" s="1685"/>
      <c r="E18" s="1783">
        <v>264</v>
      </c>
      <c r="F18" s="1870"/>
      <c r="G18" s="1688"/>
      <c r="H18" s="1692"/>
      <c r="I18" s="1783">
        <v>642</v>
      </c>
      <c r="J18" s="1871"/>
      <c r="K18" s="1692"/>
      <c r="L18" s="1692"/>
      <c r="M18" s="1783">
        <v>65</v>
      </c>
      <c r="N18" s="1870"/>
      <c r="O18" s="1692"/>
      <c r="P18" s="1692"/>
      <c r="Q18" s="1783">
        <v>143</v>
      </c>
    </row>
    <row r="19" spans="1:17" s="681" customFormat="1" ht="15">
      <c r="A19" s="684">
        <v>5</v>
      </c>
      <c r="B19" s="824"/>
      <c r="C19" s="1692"/>
      <c r="D19" s="1685"/>
      <c r="E19" s="1783">
        <v>278</v>
      </c>
      <c r="F19" s="1870"/>
      <c r="G19" s="1688"/>
      <c r="H19" s="1692"/>
      <c r="I19" s="1783">
        <v>674</v>
      </c>
      <c r="J19" s="1871"/>
      <c r="K19" s="1692"/>
      <c r="L19" s="1692"/>
      <c r="M19" s="1783">
        <v>65</v>
      </c>
      <c r="N19" s="1870"/>
      <c r="O19" s="1692"/>
      <c r="P19" s="1692"/>
      <c r="Q19" s="1783">
        <v>129</v>
      </c>
    </row>
    <row r="20" spans="1:17" s="681" customFormat="1" ht="15">
      <c r="A20" s="684">
        <v>6</v>
      </c>
      <c r="B20" s="824"/>
      <c r="C20" s="1692"/>
      <c r="D20" s="1685"/>
      <c r="E20" s="1783">
        <v>312</v>
      </c>
      <c r="F20" s="1870"/>
      <c r="G20" s="1688"/>
      <c r="H20" s="1692"/>
      <c r="I20" s="1783">
        <v>741</v>
      </c>
      <c r="J20" s="1871"/>
      <c r="K20" s="1692"/>
      <c r="L20" s="1692"/>
      <c r="M20" s="1783">
        <v>69</v>
      </c>
      <c r="N20" s="1870"/>
      <c r="O20" s="1692"/>
      <c r="P20" s="1692"/>
      <c r="Q20" s="1783">
        <v>119</v>
      </c>
    </row>
    <row r="21" spans="1:17" s="681" customFormat="1" ht="15">
      <c r="A21" s="684">
        <v>7</v>
      </c>
      <c r="B21" s="824"/>
      <c r="C21" s="1692"/>
      <c r="D21" s="1685"/>
      <c r="E21" s="1783">
        <v>368</v>
      </c>
      <c r="F21" s="1870"/>
      <c r="G21" s="1688"/>
      <c r="H21" s="1692"/>
      <c r="I21" s="1783">
        <v>958</v>
      </c>
      <c r="J21" s="1871"/>
      <c r="K21" s="1692"/>
      <c r="L21" s="1692"/>
      <c r="M21" s="1783">
        <v>72</v>
      </c>
      <c r="N21" s="1870"/>
      <c r="O21" s="1692"/>
      <c r="P21" s="1692"/>
      <c r="Q21" s="1783">
        <v>139</v>
      </c>
    </row>
    <row r="22" spans="1:17" s="681" customFormat="1" ht="15">
      <c r="A22" s="684">
        <v>8</v>
      </c>
      <c r="B22" s="824"/>
      <c r="C22" s="1692"/>
      <c r="D22" s="1685"/>
      <c r="E22" s="1783">
        <v>355</v>
      </c>
      <c r="F22" s="1870"/>
      <c r="G22" s="1688"/>
      <c r="H22" s="1692"/>
      <c r="I22" s="1783">
        <v>1046</v>
      </c>
      <c r="J22" s="1871"/>
      <c r="K22" s="1692"/>
      <c r="L22" s="1692"/>
      <c r="M22" s="1783">
        <v>73</v>
      </c>
      <c r="N22" s="1870"/>
      <c r="O22" s="1692"/>
      <c r="P22" s="1692"/>
      <c r="Q22" s="1783">
        <v>165</v>
      </c>
    </row>
    <row r="23" spans="1:17" s="681" customFormat="1" ht="15">
      <c r="A23" s="684">
        <v>9</v>
      </c>
      <c r="B23" s="824"/>
      <c r="C23" s="1692"/>
      <c r="D23" s="1685"/>
      <c r="E23" s="1783">
        <v>332</v>
      </c>
      <c r="F23" s="1870"/>
      <c r="G23" s="1688"/>
      <c r="H23" s="1692"/>
      <c r="I23" s="1783">
        <v>1088</v>
      </c>
      <c r="J23" s="1871"/>
      <c r="K23" s="1692"/>
      <c r="L23" s="1692"/>
      <c r="M23" s="1783">
        <v>91</v>
      </c>
      <c r="N23" s="1870"/>
      <c r="O23" s="1692"/>
      <c r="P23" s="1692"/>
      <c r="Q23" s="1783">
        <v>182</v>
      </c>
    </row>
    <row r="24" spans="1:17" s="681" customFormat="1" ht="15">
      <c r="A24" s="684">
        <v>10</v>
      </c>
      <c r="B24" s="824"/>
      <c r="C24" s="1692"/>
      <c r="D24" s="1685"/>
      <c r="E24" s="1783">
        <v>358</v>
      </c>
      <c r="F24" s="1870"/>
      <c r="G24" s="1688"/>
      <c r="H24" s="1692"/>
      <c r="I24" s="1783">
        <v>1077</v>
      </c>
      <c r="J24" s="1871"/>
      <c r="K24" s="1692"/>
      <c r="L24" s="1692"/>
      <c r="M24" s="1783">
        <v>112</v>
      </c>
      <c r="N24" s="1870"/>
      <c r="O24" s="1692"/>
      <c r="P24" s="1692"/>
      <c r="Q24" s="1783">
        <v>196</v>
      </c>
    </row>
    <row r="25" spans="1:17" s="681" customFormat="1" ht="15">
      <c r="A25" s="684">
        <v>11</v>
      </c>
      <c r="B25" s="824"/>
      <c r="C25" s="1692"/>
      <c r="D25" s="1685"/>
      <c r="E25" s="1783">
        <v>331</v>
      </c>
      <c r="F25" s="1870"/>
      <c r="G25" s="1688"/>
      <c r="H25" s="1692"/>
      <c r="I25" s="1783">
        <v>1044</v>
      </c>
      <c r="J25" s="1871"/>
      <c r="K25" s="1692"/>
      <c r="L25" s="1692"/>
      <c r="M25" s="1783">
        <v>96</v>
      </c>
      <c r="N25" s="1870"/>
      <c r="O25" s="1692"/>
      <c r="P25" s="1692"/>
      <c r="Q25" s="1783">
        <v>170</v>
      </c>
    </row>
    <row r="26" spans="1:17" s="681" customFormat="1" ht="15">
      <c r="A26" s="684">
        <v>12</v>
      </c>
      <c r="B26" s="824"/>
      <c r="C26" s="1692"/>
      <c r="D26" s="1685"/>
      <c r="E26" s="1783">
        <v>316</v>
      </c>
      <c r="F26" s="1870"/>
      <c r="G26" s="1688"/>
      <c r="H26" s="1692"/>
      <c r="I26" s="1783">
        <v>1036</v>
      </c>
      <c r="J26" s="1871"/>
      <c r="K26" s="1692"/>
      <c r="L26" s="1692"/>
      <c r="M26" s="1783">
        <v>80</v>
      </c>
      <c r="N26" s="1870"/>
      <c r="O26" s="1692"/>
      <c r="P26" s="1692"/>
      <c r="Q26" s="1783">
        <v>185</v>
      </c>
    </row>
    <row r="27" spans="1:17" s="681" customFormat="1" ht="15">
      <c r="A27" s="684">
        <v>13</v>
      </c>
      <c r="B27" s="824"/>
      <c r="C27" s="1692"/>
      <c r="D27" s="1685"/>
      <c r="E27" s="1783">
        <v>336</v>
      </c>
      <c r="F27" s="1870"/>
      <c r="G27" s="1688"/>
      <c r="H27" s="1692"/>
      <c r="I27" s="1783">
        <v>993</v>
      </c>
      <c r="J27" s="1871"/>
      <c r="K27" s="1692"/>
      <c r="L27" s="1692"/>
      <c r="M27" s="1783">
        <v>89</v>
      </c>
      <c r="N27" s="1870"/>
      <c r="O27" s="1692"/>
      <c r="P27" s="1692"/>
      <c r="Q27" s="1783">
        <v>175</v>
      </c>
    </row>
    <row r="28" spans="1:17" s="681" customFormat="1" ht="15">
      <c r="A28" s="684">
        <v>14</v>
      </c>
      <c r="B28" s="824"/>
      <c r="C28" s="1692"/>
      <c r="D28" s="1685"/>
      <c r="E28" s="1783">
        <v>308</v>
      </c>
      <c r="F28" s="1870"/>
      <c r="G28" s="1688"/>
      <c r="H28" s="1692"/>
      <c r="I28" s="1783">
        <v>950</v>
      </c>
      <c r="J28" s="1871"/>
      <c r="K28" s="1692"/>
      <c r="L28" s="1692"/>
      <c r="M28" s="1783">
        <v>62</v>
      </c>
      <c r="N28" s="1870"/>
      <c r="O28" s="1692"/>
      <c r="P28" s="1692"/>
      <c r="Q28" s="1783">
        <v>164</v>
      </c>
    </row>
    <row r="29" spans="1:17" s="681" customFormat="1" ht="15">
      <c r="A29" s="684">
        <v>15</v>
      </c>
      <c r="B29" s="824"/>
      <c r="C29" s="1692"/>
      <c r="D29" s="1685"/>
      <c r="E29" s="1783">
        <v>321</v>
      </c>
      <c r="F29" s="1870"/>
      <c r="G29" s="1688"/>
      <c r="H29" s="1692"/>
      <c r="I29" s="1783">
        <v>968</v>
      </c>
      <c r="J29" s="1871"/>
      <c r="K29" s="1692"/>
      <c r="L29" s="1692"/>
      <c r="M29" s="1783">
        <v>59</v>
      </c>
      <c r="N29" s="1870"/>
      <c r="O29" s="1692"/>
      <c r="P29" s="1692"/>
      <c r="Q29" s="1783">
        <v>166</v>
      </c>
    </row>
    <row r="30" spans="1:17" s="681" customFormat="1" ht="15">
      <c r="A30" s="684">
        <v>16</v>
      </c>
      <c r="B30" s="824"/>
      <c r="C30" s="1692"/>
      <c r="D30" s="1685"/>
      <c r="E30" s="1783">
        <v>349</v>
      </c>
      <c r="F30" s="1870"/>
      <c r="G30" s="1688"/>
      <c r="H30" s="1692"/>
      <c r="I30" s="1783">
        <v>1036</v>
      </c>
      <c r="J30" s="1871"/>
      <c r="K30" s="1692"/>
      <c r="L30" s="1692"/>
      <c r="M30" s="1783">
        <v>60</v>
      </c>
      <c r="N30" s="1870"/>
      <c r="O30" s="1692"/>
      <c r="P30" s="1692"/>
      <c r="Q30" s="1783">
        <v>180</v>
      </c>
    </row>
    <row r="31" spans="1:17" s="685" customFormat="1" ht="15">
      <c r="A31" s="684">
        <v>17</v>
      </c>
      <c r="B31" s="824"/>
      <c r="C31" s="1692"/>
      <c r="D31" s="1685"/>
      <c r="E31" s="1783">
        <v>357</v>
      </c>
      <c r="F31" s="1870"/>
      <c r="G31" s="1688"/>
      <c r="H31" s="1692"/>
      <c r="I31" s="1783">
        <v>1071</v>
      </c>
      <c r="J31" s="1871"/>
      <c r="K31" s="1692"/>
      <c r="L31" s="1692"/>
      <c r="M31" s="1783">
        <v>61</v>
      </c>
      <c r="N31" s="1870"/>
      <c r="O31" s="1692"/>
      <c r="P31" s="1692"/>
      <c r="Q31" s="1783">
        <v>181</v>
      </c>
    </row>
    <row r="32" spans="1:17" s="685" customFormat="1" ht="15">
      <c r="A32" s="684">
        <v>18</v>
      </c>
      <c r="B32" s="824"/>
      <c r="C32" s="1692"/>
      <c r="D32" s="1685"/>
      <c r="E32" s="1783">
        <v>390</v>
      </c>
      <c r="F32" s="1870"/>
      <c r="G32" s="1688"/>
      <c r="H32" s="1692"/>
      <c r="I32" s="1783">
        <v>1023</v>
      </c>
      <c r="J32" s="1871"/>
      <c r="K32" s="1692"/>
      <c r="L32" s="1692"/>
      <c r="M32" s="1783">
        <v>63</v>
      </c>
      <c r="N32" s="1870"/>
      <c r="O32" s="1692"/>
      <c r="P32" s="1692"/>
      <c r="Q32" s="1783">
        <v>170</v>
      </c>
    </row>
    <row r="33" spans="1:33" s="685" customFormat="1" ht="15">
      <c r="A33" s="684">
        <v>19</v>
      </c>
      <c r="B33" s="824"/>
      <c r="C33" s="1692"/>
      <c r="D33" s="1685"/>
      <c r="E33" s="1783">
        <v>389</v>
      </c>
      <c r="F33" s="1870"/>
      <c r="G33" s="1688"/>
      <c r="H33" s="1692"/>
      <c r="I33" s="1783">
        <v>970</v>
      </c>
      <c r="J33" s="1871"/>
      <c r="K33" s="1692"/>
      <c r="L33" s="1692"/>
      <c r="M33" s="1783">
        <v>66</v>
      </c>
      <c r="N33" s="1870"/>
      <c r="O33" s="1692"/>
      <c r="P33" s="1692"/>
      <c r="Q33" s="1783">
        <v>164</v>
      </c>
    </row>
    <row r="34" spans="1:33" s="685" customFormat="1" ht="15">
      <c r="A34" s="684">
        <v>20</v>
      </c>
      <c r="B34" s="824"/>
      <c r="C34" s="1692"/>
      <c r="D34" s="1685"/>
      <c r="E34" s="1783">
        <v>399</v>
      </c>
      <c r="F34" s="1870"/>
      <c r="G34" s="1688"/>
      <c r="H34" s="1692"/>
      <c r="I34" s="1783">
        <v>959</v>
      </c>
      <c r="J34" s="1871"/>
      <c r="K34" s="1692"/>
      <c r="L34" s="1692"/>
      <c r="M34" s="1783">
        <v>70</v>
      </c>
      <c r="N34" s="1870"/>
      <c r="O34" s="1692"/>
      <c r="P34" s="1692"/>
      <c r="Q34" s="1783">
        <v>173</v>
      </c>
    </row>
    <row r="35" spans="1:33" s="685" customFormat="1" ht="15">
      <c r="A35" s="684">
        <v>21</v>
      </c>
      <c r="B35" s="824"/>
      <c r="C35" s="1692"/>
      <c r="D35" s="1685"/>
      <c r="E35" s="1783">
        <v>382</v>
      </c>
      <c r="F35" s="1870"/>
      <c r="G35" s="1688"/>
      <c r="H35" s="1692"/>
      <c r="I35" s="1783">
        <v>897</v>
      </c>
      <c r="J35" s="1871"/>
      <c r="K35" s="1692"/>
      <c r="L35" s="1692"/>
      <c r="M35" s="1783">
        <v>69</v>
      </c>
      <c r="N35" s="1870"/>
      <c r="O35" s="1692"/>
      <c r="P35" s="1692"/>
      <c r="Q35" s="1783">
        <v>166</v>
      </c>
    </row>
    <row r="36" spans="1:33" s="685" customFormat="1" ht="15">
      <c r="A36" s="684">
        <v>22</v>
      </c>
      <c r="B36" s="824"/>
      <c r="C36" s="1692"/>
      <c r="D36" s="1685"/>
      <c r="E36" s="1783">
        <v>352</v>
      </c>
      <c r="F36" s="1870"/>
      <c r="G36" s="1688"/>
      <c r="H36" s="1692"/>
      <c r="I36" s="1783">
        <v>842</v>
      </c>
      <c r="J36" s="1871"/>
      <c r="K36" s="1692"/>
      <c r="L36" s="1692"/>
      <c r="M36" s="1783">
        <v>68</v>
      </c>
      <c r="N36" s="1870"/>
      <c r="O36" s="1692"/>
      <c r="P36" s="1692"/>
      <c r="Q36" s="1783">
        <v>168</v>
      </c>
    </row>
    <row r="37" spans="1:33" s="685" customFormat="1" ht="15">
      <c r="A37" s="684">
        <v>23</v>
      </c>
      <c r="B37" s="826"/>
      <c r="C37" s="1692"/>
      <c r="D37" s="1693"/>
      <c r="E37" s="1783">
        <v>307</v>
      </c>
      <c r="F37" s="1870"/>
      <c r="G37" s="1692"/>
      <c r="H37" s="1692"/>
      <c r="I37" s="1783">
        <v>751</v>
      </c>
      <c r="J37" s="1871"/>
      <c r="K37" s="1692"/>
      <c r="L37" s="1692"/>
      <c r="M37" s="1783">
        <v>66</v>
      </c>
      <c r="N37" s="1870"/>
      <c r="O37" s="1692"/>
      <c r="P37" s="1692"/>
      <c r="Q37" s="1783">
        <v>164</v>
      </c>
    </row>
    <row r="38" spans="1:33" s="685" customFormat="1" ht="15">
      <c r="A38" s="684" t="s">
        <v>19</v>
      </c>
      <c r="B38" s="788"/>
      <c r="C38" s="1685"/>
      <c r="D38" s="1685"/>
      <c r="E38" s="1687">
        <f>SUM(E14:E37)</f>
        <v>7855</v>
      </c>
      <c r="F38" s="1685"/>
      <c r="G38" s="1686"/>
      <c r="H38" s="1685"/>
      <c r="I38" s="1687">
        <f>SUM(I14:I37)</f>
        <v>21332</v>
      </c>
      <c r="J38" s="1685"/>
      <c r="K38" s="1685"/>
      <c r="L38" s="1685"/>
      <c r="M38" s="1687">
        <f>SUM(M14:M37)</f>
        <v>1728</v>
      </c>
      <c r="N38" s="1685"/>
      <c r="O38" s="1685"/>
      <c r="P38" s="1685"/>
      <c r="Q38" s="1687">
        <f>SUM(Q14:Q37)</f>
        <v>3907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</sheetData>
  <mergeCells count="18">
    <mergeCell ref="A6:Q6"/>
    <mergeCell ref="B1:F1"/>
    <mergeCell ref="K1:Q1"/>
    <mergeCell ref="B2:F2"/>
    <mergeCell ref="B4:C4"/>
    <mergeCell ref="B5:C5"/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>
    <tabColor rgb="FFFFFF00"/>
  </sheetPr>
  <dimension ref="A1:AG43"/>
  <sheetViews>
    <sheetView zoomScale="85" zoomScaleNormal="85" workbookViewId="0">
      <selection activeCell="K45" sqref="K45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207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374</v>
      </c>
      <c r="B8" s="1255" t="s">
        <v>375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209</v>
      </c>
      <c r="C10" s="2101"/>
      <c r="D10" s="2101"/>
      <c r="E10" s="2102"/>
      <c r="F10" s="3037" t="s">
        <v>210</v>
      </c>
      <c r="G10" s="2101"/>
      <c r="H10" s="2101"/>
      <c r="I10" s="2102"/>
      <c r="J10" s="3037" t="str">
        <f>B10</f>
        <v>ВЛ-6кВ Ф-9 Погрузка</v>
      </c>
      <c r="K10" s="2101"/>
      <c r="L10" s="2101"/>
      <c r="M10" s="2102"/>
      <c r="N10" s="3037" t="str">
        <f>F10</f>
        <v>ВЛ-6 кВ Ф-7 ЛПХ</v>
      </c>
      <c r="O10" s="2101"/>
      <c r="P10" s="2101"/>
      <c r="Q10" s="2102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1800</v>
      </c>
      <c r="F11" s="3037" t="s">
        <v>14</v>
      </c>
      <c r="G11" s="2101"/>
      <c r="H11" s="678"/>
      <c r="I11" s="679">
        <v>2400</v>
      </c>
      <c r="J11" s="3037" t="s">
        <v>14</v>
      </c>
      <c r="K11" s="2101"/>
      <c r="L11" s="678"/>
      <c r="M11" s="679">
        <f>E11</f>
        <v>1800</v>
      </c>
      <c r="N11" s="3037" t="s">
        <v>14</v>
      </c>
      <c r="O11" s="2101"/>
      <c r="P11" s="678"/>
      <c r="Q11" s="679">
        <f>I11</f>
        <v>2400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696"/>
      <c r="C14" s="1686"/>
      <c r="D14" s="1685"/>
      <c r="E14" s="1783">
        <v>0</v>
      </c>
      <c r="F14" s="1698"/>
      <c r="G14" s="1685"/>
      <c r="H14" s="1685"/>
      <c r="I14" s="1783">
        <v>9</v>
      </c>
      <c r="J14" s="1698"/>
      <c r="K14" s="1685"/>
      <c r="L14" s="1685"/>
      <c r="M14" s="1783">
        <v>0</v>
      </c>
      <c r="N14" s="1698"/>
      <c r="O14" s="1685"/>
      <c r="P14" s="1685"/>
      <c r="Q14" s="1783">
        <v>37</v>
      </c>
    </row>
    <row r="15" spans="1:33" s="1323" customFormat="1" ht="15">
      <c r="A15" s="1316">
        <v>1</v>
      </c>
      <c r="B15" s="1696"/>
      <c r="C15" s="1686"/>
      <c r="D15" s="1685"/>
      <c r="E15" s="1783">
        <v>0</v>
      </c>
      <c r="F15" s="1698"/>
      <c r="G15" s="1685"/>
      <c r="H15" s="1685"/>
      <c r="I15" s="1783">
        <v>8</v>
      </c>
      <c r="J15" s="1698"/>
      <c r="K15" s="1685"/>
      <c r="L15" s="1685"/>
      <c r="M15" s="1783">
        <v>0</v>
      </c>
      <c r="N15" s="1698"/>
      <c r="O15" s="1685"/>
      <c r="P15" s="1685"/>
      <c r="Q15" s="1783">
        <v>36</v>
      </c>
    </row>
    <row r="16" spans="1:33" s="681" customFormat="1" ht="15">
      <c r="A16" s="684">
        <v>2</v>
      </c>
      <c r="B16" s="1696"/>
      <c r="C16" s="1686"/>
      <c r="D16" s="1685"/>
      <c r="E16" s="1783">
        <v>0</v>
      </c>
      <c r="F16" s="1698"/>
      <c r="G16" s="1685"/>
      <c r="H16" s="1685"/>
      <c r="I16" s="1783">
        <v>8</v>
      </c>
      <c r="J16" s="1698"/>
      <c r="K16" s="1685"/>
      <c r="L16" s="1685"/>
      <c r="M16" s="1783">
        <v>0</v>
      </c>
      <c r="N16" s="1698"/>
      <c r="O16" s="1685"/>
      <c r="P16" s="1685"/>
      <c r="Q16" s="1783">
        <v>37</v>
      </c>
    </row>
    <row r="17" spans="1:17" s="681" customFormat="1" ht="15">
      <c r="A17" s="684">
        <v>3</v>
      </c>
      <c r="B17" s="1696"/>
      <c r="C17" s="1686"/>
      <c r="D17" s="1685"/>
      <c r="E17" s="1783">
        <v>0</v>
      </c>
      <c r="F17" s="1698"/>
      <c r="G17" s="1685"/>
      <c r="H17" s="1685"/>
      <c r="I17" s="1783">
        <v>9</v>
      </c>
      <c r="J17" s="1698"/>
      <c r="K17" s="1685"/>
      <c r="L17" s="1685"/>
      <c r="M17" s="1783">
        <v>0</v>
      </c>
      <c r="N17" s="1698"/>
      <c r="O17" s="1685"/>
      <c r="P17" s="1685"/>
      <c r="Q17" s="1783">
        <v>37</v>
      </c>
    </row>
    <row r="18" spans="1:17" s="681" customFormat="1" ht="15">
      <c r="A18" s="684">
        <v>4</v>
      </c>
      <c r="B18" s="1696"/>
      <c r="C18" s="1686"/>
      <c r="D18" s="1685"/>
      <c r="E18" s="1783">
        <v>0</v>
      </c>
      <c r="F18" s="1698"/>
      <c r="G18" s="1685"/>
      <c r="H18" s="1685"/>
      <c r="I18" s="1783">
        <v>8</v>
      </c>
      <c r="J18" s="1698"/>
      <c r="K18" s="1685"/>
      <c r="L18" s="1685"/>
      <c r="M18" s="1783">
        <v>0</v>
      </c>
      <c r="N18" s="1698"/>
      <c r="O18" s="1685"/>
      <c r="P18" s="1685"/>
      <c r="Q18" s="1783">
        <v>37</v>
      </c>
    </row>
    <row r="19" spans="1:17" s="681" customFormat="1" ht="15">
      <c r="A19" s="684">
        <v>5</v>
      </c>
      <c r="B19" s="1696"/>
      <c r="C19" s="1686"/>
      <c r="D19" s="1685"/>
      <c r="E19" s="1783">
        <v>0</v>
      </c>
      <c r="F19" s="1698"/>
      <c r="G19" s="1685"/>
      <c r="H19" s="1685"/>
      <c r="I19" s="1783">
        <v>9</v>
      </c>
      <c r="J19" s="1698"/>
      <c r="K19" s="1685"/>
      <c r="L19" s="1685"/>
      <c r="M19" s="1783">
        <v>0</v>
      </c>
      <c r="N19" s="1698"/>
      <c r="O19" s="1685"/>
      <c r="P19" s="1685"/>
      <c r="Q19" s="1783">
        <v>36</v>
      </c>
    </row>
    <row r="20" spans="1:17" s="681" customFormat="1" ht="15">
      <c r="A20" s="684">
        <v>6</v>
      </c>
      <c r="B20" s="1696"/>
      <c r="C20" s="1686"/>
      <c r="D20" s="1685"/>
      <c r="E20" s="1783">
        <v>0</v>
      </c>
      <c r="F20" s="1698"/>
      <c r="G20" s="1685"/>
      <c r="H20" s="1685"/>
      <c r="I20" s="1783">
        <v>8</v>
      </c>
      <c r="J20" s="1698"/>
      <c r="K20" s="1685"/>
      <c r="L20" s="1685"/>
      <c r="M20" s="1783">
        <v>0</v>
      </c>
      <c r="N20" s="1698"/>
      <c r="O20" s="1685"/>
      <c r="P20" s="1685"/>
      <c r="Q20" s="1783">
        <v>36</v>
      </c>
    </row>
    <row r="21" spans="1:17" s="681" customFormat="1" ht="15">
      <c r="A21" s="684">
        <v>7</v>
      </c>
      <c r="B21" s="1696"/>
      <c r="C21" s="1686"/>
      <c r="D21" s="1685"/>
      <c r="E21" s="1783">
        <v>0</v>
      </c>
      <c r="F21" s="1698"/>
      <c r="G21" s="1685"/>
      <c r="H21" s="1685"/>
      <c r="I21" s="1783">
        <v>9</v>
      </c>
      <c r="J21" s="1698"/>
      <c r="K21" s="1685"/>
      <c r="L21" s="1685"/>
      <c r="M21" s="1783">
        <v>0</v>
      </c>
      <c r="N21" s="1698"/>
      <c r="O21" s="1685"/>
      <c r="P21" s="1685"/>
      <c r="Q21" s="1783">
        <v>36</v>
      </c>
    </row>
    <row r="22" spans="1:17" s="681" customFormat="1" ht="15">
      <c r="A22" s="684">
        <v>8</v>
      </c>
      <c r="B22" s="1696"/>
      <c r="C22" s="1686"/>
      <c r="D22" s="1685"/>
      <c r="E22" s="1783">
        <v>0</v>
      </c>
      <c r="F22" s="1698"/>
      <c r="G22" s="1685"/>
      <c r="H22" s="1685"/>
      <c r="I22" s="1783">
        <v>9</v>
      </c>
      <c r="J22" s="1698"/>
      <c r="K22" s="1685"/>
      <c r="L22" s="1685"/>
      <c r="M22" s="1783">
        <v>0</v>
      </c>
      <c r="N22" s="1698"/>
      <c r="O22" s="1685"/>
      <c r="P22" s="1685"/>
      <c r="Q22" s="1783">
        <v>34</v>
      </c>
    </row>
    <row r="23" spans="1:17" s="681" customFormat="1" ht="15">
      <c r="A23" s="684">
        <v>9</v>
      </c>
      <c r="B23" s="1696"/>
      <c r="C23" s="1686"/>
      <c r="D23" s="1685"/>
      <c r="E23" s="1783">
        <v>0</v>
      </c>
      <c r="F23" s="1698"/>
      <c r="G23" s="1685"/>
      <c r="H23" s="1685"/>
      <c r="I23" s="1783">
        <v>8</v>
      </c>
      <c r="J23" s="1698"/>
      <c r="K23" s="1685"/>
      <c r="L23" s="1685"/>
      <c r="M23" s="1783">
        <v>0</v>
      </c>
      <c r="N23" s="1698"/>
      <c r="O23" s="1685"/>
      <c r="P23" s="1685"/>
      <c r="Q23" s="1783">
        <v>32</v>
      </c>
    </row>
    <row r="24" spans="1:17" s="681" customFormat="1" ht="15">
      <c r="A24" s="684">
        <v>10</v>
      </c>
      <c r="B24" s="1696"/>
      <c r="C24" s="1686"/>
      <c r="D24" s="1685"/>
      <c r="E24" s="1783">
        <v>0</v>
      </c>
      <c r="F24" s="1698"/>
      <c r="G24" s="1685"/>
      <c r="H24" s="1685"/>
      <c r="I24" s="1783">
        <v>9</v>
      </c>
      <c r="J24" s="1698"/>
      <c r="K24" s="1685"/>
      <c r="L24" s="1685"/>
      <c r="M24" s="1783">
        <v>0</v>
      </c>
      <c r="N24" s="1698"/>
      <c r="O24" s="1685"/>
      <c r="P24" s="1685"/>
      <c r="Q24" s="1783">
        <v>34</v>
      </c>
    </row>
    <row r="25" spans="1:17" s="681" customFormat="1" ht="15">
      <c r="A25" s="684">
        <v>11</v>
      </c>
      <c r="B25" s="1696"/>
      <c r="C25" s="1686"/>
      <c r="D25" s="1685"/>
      <c r="E25" s="1783">
        <v>0</v>
      </c>
      <c r="F25" s="1698"/>
      <c r="G25" s="1685"/>
      <c r="H25" s="1685"/>
      <c r="I25" s="1783">
        <v>8</v>
      </c>
      <c r="J25" s="1698"/>
      <c r="K25" s="1685"/>
      <c r="L25" s="1685"/>
      <c r="M25" s="1783">
        <v>0</v>
      </c>
      <c r="N25" s="1698"/>
      <c r="O25" s="1685"/>
      <c r="P25" s="1685"/>
      <c r="Q25" s="1783">
        <v>33</v>
      </c>
    </row>
    <row r="26" spans="1:17" s="681" customFormat="1" ht="15">
      <c r="A26" s="684">
        <v>12</v>
      </c>
      <c r="B26" s="1696"/>
      <c r="C26" s="1686"/>
      <c r="D26" s="1685"/>
      <c r="E26" s="1783">
        <v>0</v>
      </c>
      <c r="F26" s="1698"/>
      <c r="G26" s="1685"/>
      <c r="H26" s="1685"/>
      <c r="I26" s="1783">
        <v>9</v>
      </c>
      <c r="J26" s="1698"/>
      <c r="K26" s="1685"/>
      <c r="L26" s="1685"/>
      <c r="M26" s="1783">
        <v>0</v>
      </c>
      <c r="N26" s="1698"/>
      <c r="O26" s="1685"/>
      <c r="P26" s="1685"/>
      <c r="Q26" s="1783">
        <v>35</v>
      </c>
    </row>
    <row r="27" spans="1:17" s="681" customFormat="1" ht="15">
      <c r="A27" s="684">
        <v>13</v>
      </c>
      <c r="B27" s="1696"/>
      <c r="C27" s="1686"/>
      <c r="D27" s="1685"/>
      <c r="E27" s="1783">
        <v>0</v>
      </c>
      <c r="F27" s="1698"/>
      <c r="G27" s="1685"/>
      <c r="H27" s="1685"/>
      <c r="I27" s="1783">
        <v>8</v>
      </c>
      <c r="J27" s="1698"/>
      <c r="K27" s="1685"/>
      <c r="L27" s="1685"/>
      <c r="M27" s="1783">
        <v>0</v>
      </c>
      <c r="N27" s="1698"/>
      <c r="O27" s="1685"/>
      <c r="P27" s="1685"/>
      <c r="Q27" s="1783">
        <v>33</v>
      </c>
    </row>
    <row r="28" spans="1:17" s="681" customFormat="1" ht="15">
      <c r="A28" s="684">
        <v>14</v>
      </c>
      <c r="B28" s="1696"/>
      <c r="C28" s="1686"/>
      <c r="D28" s="1685"/>
      <c r="E28" s="1783">
        <v>0</v>
      </c>
      <c r="F28" s="1698"/>
      <c r="G28" s="1685"/>
      <c r="H28" s="1685"/>
      <c r="I28" s="1783">
        <v>9</v>
      </c>
      <c r="J28" s="1698"/>
      <c r="K28" s="1685"/>
      <c r="L28" s="1685"/>
      <c r="M28" s="1783">
        <v>0</v>
      </c>
      <c r="N28" s="1698"/>
      <c r="O28" s="1685"/>
      <c r="P28" s="1685"/>
      <c r="Q28" s="1783">
        <v>33</v>
      </c>
    </row>
    <row r="29" spans="1:17" s="681" customFormat="1" ht="15">
      <c r="A29" s="684">
        <v>15</v>
      </c>
      <c r="B29" s="1696"/>
      <c r="C29" s="1686"/>
      <c r="D29" s="1685"/>
      <c r="E29" s="1783">
        <v>0</v>
      </c>
      <c r="F29" s="1698"/>
      <c r="G29" s="1685"/>
      <c r="H29" s="1685"/>
      <c r="I29" s="1783">
        <v>7</v>
      </c>
      <c r="J29" s="1698"/>
      <c r="K29" s="1685"/>
      <c r="L29" s="1685"/>
      <c r="M29" s="1783">
        <v>0</v>
      </c>
      <c r="N29" s="1698"/>
      <c r="O29" s="1685"/>
      <c r="P29" s="1685"/>
      <c r="Q29" s="1783">
        <v>33</v>
      </c>
    </row>
    <row r="30" spans="1:17" s="681" customFormat="1" ht="15">
      <c r="A30" s="684">
        <v>16</v>
      </c>
      <c r="B30" s="1696"/>
      <c r="C30" s="1686"/>
      <c r="D30" s="1685"/>
      <c r="E30" s="1783">
        <v>0</v>
      </c>
      <c r="F30" s="1698"/>
      <c r="G30" s="1685"/>
      <c r="H30" s="1685"/>
      <c r="I30" s="1783">
        <v>8</v>
      </c>
      <c r="J30" s="1698"/>
      <c r="K30" s="1685"/>
      <c r="L30" s="1685"/>
      <c r="M30" s="1783">
        <v>0</v>
      </c>
      <c r="N30" s="1698"/>
      <c r="O30" s="1685"/>
      <c r="P30" s="1685"/>
      <c r="Q30" s="1783">
        <v>33</v>
      </c>
    </row>
    <row r="31" spans="1:17" s="685" customFormat="1" ht="15">
      <c r="A31" s="684">
        <v>17</v>
      </c>
      <c r="B31" s="1696"/>
      <c r="C31" s="1686"/>
      <c r="D31" s="1685"/>
      <c r="E31" s="1783">
        <v>0</v>
      </c>
      <c r="F31" s="1698"/>
      <c r="G31" s="1685"/>
      <c r="H31" s="1685"/>
      <c r="I31" s="1783">
        <v>8</v>
      </c>
      <c r="J31" s="1698"/>
      <c r="K31" s="1685"/>
      <c r="L31" s="1685"/>
      <c r="M31" s="1783">
        <v>0</v>
      </c>
      <c r="N31" s="1698"/>
      <c r="O31" s="1685"/>
      <c r="P31" s="1685"/>
      <c r="Q31" s="1783">
        <v>34</v>
      </c>
    </row>
    <row r="32" spans="1:17" s="685" customFormat="1" ht="15">
      <c r="A32" s="684">
        <v>18</v>
      </c>
      <c r="B32" s="1696"/>
      <c r="C32" s="1686"/>
      <c r="D32" s="1685"/>
      <c r="E32" s="1783">
        <v>0</v>
      </c>
      <c r="F32" s="1698"/>
      <c r="G32" s="1685"/>
      <c r="H32" s="1685"/>
      <c r="I32" s="1783">
        <v>9</v>
      </c>
      <c r="J32" s="1698"/>
      <c r="K32" s="1685"/>
      <c r="L32" s="1685"/>
      <c r="M32" s="1783">
        <v>0</v>
      </c>
      <c r="N32" s="1698"/>
      <c r="O32" s="1685"/>
      <c r="P32" s="1685"/>
      <c r="Q32" s="1783">
        <v>33</v>
      </c>
    </row>
    <row r="33" spans="1:33" s="685" customFormat="1" ht="15">
      <c r="A33" s="684">
        <v>19</v>
      </c>
      <c r="B33" s="1696"/>
      <c r="C33" s="1686"/>
      <c r="D33" s="1685"/>
      <c r="E33" s="1783">
        <v>0</v>
      </c>
      <c r="F33" s="1698"/>
      <c r="G33" s="1685"/>
      <c r="H33" s="1685"/>
      <c r="I33" s="1783">
        <v>8</v>
      </c>
      <c r="J33" s="1698"/>
      <c r="K33" s="1685"/>
      <c r="L33" s="1685"/>
      <c r="M33" s="1783">
        <v>0</v>
      </c>
      <c r="N33" s="1698"/>
      <c r="O33" s="1685"/>
      <c r="P33" s="1685"/>
      <c r="Q33" s="1783">
        <v>34</v>
      </c>
    </row>
    <row r="34" spans="1:33" s="685" customFormat="1" ht="15">
      <c r="A34" s="684">
        <v>20</v>
      </c>
      <c r="B34" s="1696"/>
      <c r="C34" s="1686"/>
      <c r="D34" s="1685"/>
      <c r="E34" s="1783">
        <v>0</v>
      </c>
      <c r="F34" s="1698"/>
      <c r="G34" s="1685"/>
      <c r="H34" s="1685"/>
      <c r="I34" s="1783">
        <v>8</v>
      </c>
      <c r="J34" s="1698"/>
      <c r="K34" s="1685"/>
      <c r="L34" s="1685"/>
      <c r="M34" s="1783">
        <v>0</v>
      </c>
      <c r="N34" s="1698"/>
      <c r="O34" s="1685"/>
      <c r="P34" s="1685"/>
      <c r="Q34" s="1783">
        <v>34</v>
      </c>
    </row>
    <row r="35" spans="1:33" s="685" customFormat="1" ht="15">
      <c r="A35" s="684">
        <v>21</v>
      </c>
      <c r="B35" s="1696"/>
      <c r="C35" s="1686"/>
      <c r="D35" s="1685"/>
      <c r="E35" s="1783">
        <v>0</v>
      </c>
      <c r="F35" s="1698"/>
      <c r="G35" s="1685"/>
      <c r="H35" s="1685"/>
      <c r="I35" s="1783">
        <v>8</v>
      </c>
      <c r="J35" s="1698"/>
      <c r="K35" s="1685"/>
      <c r="L35" s="1685"/>
      <c r="M35" s="1783">
        <v>0</v>
      </c>
      <c r="N35" s="1698"/>
      <c r="O35" s="1685"/>
      <c r="P35" s="1685"/>
      <c r="Q35" s="1783">
        <v>34</v>
      </c>
    </row>
    <row r="36" spans="1:33" s="685" customFormat="1" ht="15">
      <c r="A36" s="684">
        <v>22</v>
      </c>
      <c r="B36" s="1696"/>
      <c r="C36" s="1686"/>
      <c r="D36" s="1685"/>
      <c r="E36" s="1783">
        <v>0</v>
      </c>
      <c r="F36" s="1698"/>
      <c r="G36" s="1685"/>
      <c r="H36" s="1685"/>
      <c r="I36" s="1783">
        <v>8</v>
      </c>
      <c r="J36" s="1698"/>
      <c r="K36" s="1685"/>
      <c r="L36" s="1685"/>
      <c r="M36" s="1783">
        <v>0</v>
      </c>
      <c r="N36" s="1698"/>
      <c r="O36" s="1685"/>
      <c r="P36" s="1685"/>
      <c r="Q36" s="1783">
        <v>35</v>
      </c>
    </row>
    <row r="37" spans="1:33" s="685" customFormat="1" ht="15">
      <c r="A37" s="684">
        <v>23</v>
      </c>
      <c r="B37" s="1696"/>
      <c r="C37" s="1686"/>
      <c r="D37" s="1685"/>
      <c r="E37" s="1783">
        <v>0</v>
      </c>
      <c r="F37" s="1698"/>
      <c r="G37" s="1685"/>
      <c r="H37" s="1685"/>
      <c r="I37" s="1783">
        <v>8</v>
      </c>
      <c r="J37" s="1698"/>
      <c r="K37" s="1685"/>
      <c r="L37" s="1685"/>
      <c r="M37" s="1783">
        <v>0</v>
      </c>
      <c r="N37" s="1698"/>
      <c r="O37" s="1685"/>
      <c r="P37" s="1685"/>
      <c r="Q37" s="1783">
        <v>35</v>
      </c>
    </row>
    <row r="38" spans="1:33" s="685" customFormat="1" ht="15">
      <c r="A38" s="684" t="s">
        <v>19</v>
      </c>
      <c r="B38" s="1697"/>
      <c r="C38" s="1686"/>
      <c r="D38" s="1685"/>
      <c r="E38" s="1687">
        <f>SUM(E14:E37)</f>
        <v>0</v>
      </c>
      <c r="F38" s="1685"/>
      <c r="G38" s="1685"/>
      <c r="H38" s="1685"/>
      <c r="I38" s="1687">
        <f>SUM(I14:I37)</f>
        <v>200</v>
      </c>
      <c r="J38" s="1685"/>
      <c r="K38" s="1685"/>
      <c r="L38" s="1685"/>
      <c r="M38" s="1687">
        <f>SUM(M14:M37)</f>
        <v>0</v>
      </c>
      <c r="N38" s="1685"/>
      <c r="O38" s="1685"/>
      <c r="P38" s="1685"/>
      <c r="Q38" s="1687">
        <f>SUM(Q14:Q37)</f>
        <v>831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>
    <tabColor rgb="FFFFFF00"/>
  </sheetPr>
  <dimension ref="A1:AG43"/>
  <sheetViews>
    <sheetView zoomScale="85" zoomScaleNormal="85" workbookViewId="0">
      <selection activeCell="Z38" sqref="Z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211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73">
        <v>2138</v>
      </c>
      <c r="B8" s="1271">
        <v>2139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 ht="23.25">
      <c r="A10" s="2427"/>
      <c r="B10" s="3037" t="s">
        <v>585</v>
      </c>
      <c r="C10" s="2101"/>
      <c r="D10" s="2101"/>
      <c r="E10" s="2102"/>
      <c r="F10" s="3037" t="s">
        <v>212</v>
      </c>
      <c r="G10" s="2101"/>
      <c r="H10" s="2101"/>
      <c r="I10" s="2102"/>
      <c r="J10" s="3037" t="s">
        <v>585</v>
      </c>
      <c r="K10" s="2101"/>
      <c r="L10" s="2101"/>
      <c r="M10" s="2102"/>
      <c r="N10" s="3037" t="str">
        <f>F10</f>
        <v>ВЛ-10 кВ Ф-3 Мирный</v>
      </c>
      <c r="O10" s="2101"/>
      <c r="P10" s="2101"/>
      <c r="Q10" s="2102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1000</v>
      </c>
      <c r="F11" s="3037" t="s">
        <v>14</v>
      </c>
      <c r="G11" s="2101"/>
      <c r="H11" s="678"/>
      <c r="I11" s="679">
        <v>1000</v>
      </c>
      <c r="J11" s="3037" t="s">
        <v>14</v>
      </c>
      <c r="K11" s="2101"/>
      <c r="L11" s="678"/>
      <c r="M11" s="679">
        <f>E11</f>
        <v>1000</v>
      </c>
      <c r="N11" s="3037" t="s">
        <v>14</v>
      </c>
      <c r="O11" s="2101"/>
      <c r="P11" s="678"/>
      <c r="Q11" s="679">
        <f>I11</f>
        <v>1000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696"/>
      <c r="C14" s="1685"/>
      <c r="D14" s="1685"/>
      <c r="E14" s="1783">
        <v>57</v>
      </c>
      <c r="F14" s="1698"/>
      <c r="G14" s="1698"/>
      <c r="H14" s="1685"/>
      <c r="I14" s="1783">
        <v>89</v>
      </c>
      <c r="J14" s="1698"/>
      <c r="K14" s="1698"/>
      <c r="L14" s="1685"/>
      <c r="M14" s="1783">
        <v>30</v>
      </c>
      <c r="N14" s="1698"/>
      <c r="O14" s="1698"/>
      <c r="P14" s="1685"/>
      <c r="Q14" s="1783">
        <v>14</v>
      </c>
    </row>
    <row r="15" spans="1:33" s="1323" customFormat="1" ht="15">
      <c r="A15" s="1316">
        <v>1</v>
      </c>
      <c r="B15" s="1696"/>
      <c r="C15" s="1686"/>
      <c r="D15" s="1685"/>
      <c r="E15" s="1783">
        <v>56</v>
      </c>
      <c r="F15" s="1698"/>
      <c r="G15" s="1698"/>
      <c r="H15" s="1685"/>
      <c r="I15" s="1783">
        <v>88</v>
      </c>
      <c r="J15" s="1698"/>
      <c r="K15" s="1698"/>
      <c r="L15" s="1685"/>
      <c r="M15" s="1783">
        <v>30</v>
      </c>
      <c r="N15" s="1698"/>
      <c r="O15" s="1698"/>
      <c r="P15" s="1685"/>
      <c r="Q15" s="1783">
        <v>14</v>
      </c>
    </row>
    <row r="16" spans="1:33" s="681" customFormat="1" ht="15">
      <c r="A16" s="684">
        <v>2</v>
      </c>
      <c r="B16" s="1696"/>
      <c r="C16" s="1686"/>
      <c r="D16" s="1685"/>
      <c r="E16" s="1783">
        <v>55</v>
      </c>
      <c r="F16" s="1698"/>
      <c r="G16" s="1698"/>
      <c r="H16" s="1685"/>
      <c r="I16" s="1783">
        <v>89</v>
      </c>
      <c r="J16" s="1698"/>
      <c r="K16" s="1698"/>
      <c r="L16" s="1685"/>
      <c r="M16" s="1783">
        <v>29</v>
      </c>
      <c r="N16" s="1698"/>
      <c r="O16" s="1698"/>
      <c r="P16" s="1685"/>
      <c r="Q16" s="1783">
        <v>14</v>
      </c>
    </row>
    <row r="17" spans="1:17" s="681" customFormat="1" ht="15">
      <c r="A17" s="684">
        <v>3</v>
      </c>
      <c r="B17" s="1696"/>
      <c r="C17" s="1686"/>
      <c r="D17" s="1685"/>
      <c r="E17" s="1783">
        <v>56</v>
      </c>
      <c r="F17" s="1698"/>
      <c r="G17" s="1698"/>
      <c r="H17" s="1685"/>
      <c r="I17" s="1783">
        <v>89</v>
      </c>
      <c r="J17" s="1698"/>
      <c r="K17" s="1698"/>
      <c r="L17" s="1685"/>
      <c r="M17" s="1783">
        <v>29</v>
      </c>
      <c r="N17" s="1698"/>
      <c r="O17" s="1698"/>
      <c r="P17" s="1685"/>
      <c r="Q17" s="1783">
        <v>14</v>
      </c>
    </row>
    <row r="18" spans="1:17" s="681" customFormat="1" ht="15">
      <c r="A18" s="684">
        <v>4</v>
      </c>
      <c r="B18" s="1696"/>
      <c r="C18" s="1686"/>
      <c r="D18" s="1685"/>
      <c r="E18" s="1783">
        <v>57</v>
      </c>
      <c r="F18" s="1698"/>
      <c r="G18" s="1698"/>
      <c r="H18" s="1685"/>
      <c r="I18" s="1783">
        <v>90</v>
      </c>
      <c r="J18" s="1698"/>
      <c r="K18" s="1698"/>
      <c r="L18" s="1685"/>
      <c r="M18" s="1783">
        <v>29</v>
      </c>
      <c r="N18" s="1698"/>
      <c r="O18" s="1698"/>
      <c r="P18" s="1685"/>
      <c r="Q18" s="1783">
        <v>14</v>
      </c>
    </row>
    <row r="19" spans="1:17" s="681" customFormat="1" ht="15">
      <c r="A19" s="684">
        <v>5</v>
      </c>
      <c r="B19" s="1696"/>
      <c r="C19" s="1686"/>
      <c r="D19" s="1685"/>
      <c r="E19" s="1783">
        <v>62</v>
      </c>
      <c r="F19" s="1698"/>
      <c r="G19" s="1698"/>
      <c r="H19" s="1685"/>
      <c r="I19" s="1783">
        <v>88</v>
      </c>
      <c r="J19" s="1698"/>
      <c r="K19" s="1698"/>
      <c r="L19" s="1685"/>
      <c r="M19" s="1783">
        <v>30</v>
      </c>
      <c r="N19" s="1698"/>
      <c r="O19" s="1698"/>
      <c r="P19" s="1685"/>
      <c r="Q19" s="1783">
        <v>13</v>
      </c>
    </row>
    <row r="20" spans="1:17" s="681" customFormat="1" ht="15">
      <c r="A20" s="684">
        <v>6</v>
      </c>
      <c r="B20" s="1696"/>
      <c r="C20" s="1686"/>
      <c r="D20" s="1685"/>
      <c r="E20" s="1783">
        <v>65</v>
      </c>
      <c r="F20" s="1698"/>
      <c r="G20" s="1698"/>
      <c r="H20" s="1685"/>
      <c r="I20" s="1783">
        <v>93</v>
      </c>
      <c r="J20" s="1698"/>
      <c r="K20" s="1698"/>
      <c r="L20" s="1685"/>
      <c r="M20" s="1783">
        <v>28</v>
      </c>
      <c r="N20" s="1698"/>
      <c r="O20" s="1698"/>
      <c r="P20" s="1685"/>
      <c r="Q20" s="1783">
        <v>14</v>
      </c>
    </row>
    <row r="21" spans="1:17" s="681" customFormat="1" ht="15">
      <c r="A21" s="684">
        <v>7</v>
      </c>
      <c r="B21" s="1696"/>
      <c r="C21" s="1686"/>
      <c r="D21" s="1685"/>
      <c r="E21" s="1783">
        <v>78</v>
      </c>
      <c r="F21" s="1698"/>
      <c r="G21" s="1698"/>
      <c r="H21" s="1685"/>
      <c r="I21" s="1783">
        <v>94</v>
      </c>
      <c r="J21" s="1698"/>
      <c r="K21" s="1698"/>
      <c r="L21" s="1685"/>
      <c r="M21" s="1783">
        <v>29</v>
      </c>
      <c r="N21" s="1698"/>
      <c r="O21" s="1698"/>
      <c r="P21" s="1685"/>
      <c r="Q21" s="1783">
        <v>14</v>
      </c>
    </row>
    <row r="22" spans="1:17" s="681" customFormat="1" ht="15">
      <c r="A22" s="684">
        <v>8</v>
      </c>
      <c r="B22" s="1696"/>
      <c r="C22" s="1686"/>
      <c r="D22" s="1685"/>
      <c r="E22" s="1783">
        <v>81</v>
      </c>
      <c r="F22" s="1698"/>
      <c r="G22" s="1698"/>
      <c r="H22" s="1685"/>
      <c r="I22" s="1783">
        <v>98</v>
      </c>
      <c r="J22" s="1698"/>
      <c r="K22" s="1698"/>
      <c r="L22" s="1685"/>
      <c r="M22" s="1783">
        <v>29</v>
      </c>
      <c r="N22" s="1698"/>
      <c r="O22" s="1698"/>
      <c r="P22" s="1685"/>
      <c r="Q22" s="1783">
        <v>14</v>
      </c>
    </row>
    <row r="23" spans="1:17" s="681" customFormat="1" ht="15">
      <c r="A23" s="684">
        <v>9</v>
      </c>
      <c r="B23" s="1696"/>
      <c r="C23" s="1686"/>
      <c r="D23" s="1685"/>
      <c r="E23" s="1783">
        <v>79</v>
      </c>
      <c r="F23" s="1698"/>
      <c r="G23" s="1698"/>
      <c r="H23" s="1685"/>
      <c r="I23" s="1783">
        <v>92</v>
      </c>
      <c r="J23" s="1698"/>
      <c r="K23" s="1698"/>
      <c r="L23" s="1685"/>
      <c r="M23" s="1783">
        <v>28</v>
      </c>
      <c r="N23" s="1698"/>
      <c r="O23" s="1698"/>
      <c r="P23" s="1685"/>
      <c r="Q23" s="1783">
        <v>14</v>
      </c>
    </row>
    <row r="24" spans="1:17" s="681" customFormat="1" ht="15">
      <c r="A24" s="684">
        <v>10</v>
      </c>
      <c r="B24" s="1696"/>
      <c r="C24" s="1686"/>
      <c r="D24" s="1685"/>
      <c r="E24" s="1783">
        <v>68</v>
      </c>
      <c r="F24" s="1698"/>
      <c r="G24" s="1698"/>
      <c r="H24" s="1685"/>
      <c r="I24" s="1783">
        <v>96</v>
      </c>
      <c r="J24" s="1698"/>
      <c r="K24" s="1698"/>
      <c r="L24" s="1685"/>
      <c r="M24" s="1783">
        <v>28</v>
      </c>
      <c r="N24" s="1698"/>
      <c r="O24" s="1698"/>
      <c r="P24" s="1685"/>
      <c r="Q24" s="1783">
        <v>14</v>
      </c>
    </row>
    <row r="25" spans="1:17" s="681" customFormat="1" ht="15">
      <c r="A25" s="684">
        <v>11</v>
      </c>
      <c r="B25" s="1696"/>
      <c r="C25" s="1686"/>
      <c r="D25" s="1685"/>
      <c r="E25" s="1783">
        <v>67</v>
      </c>
      <c r="F25" s="1698"/>
      <c r="G25" s="1698"/>
      <c r="H25" s="1685"/>
      <c r="I25" s="1783">
        <v>102</v>
      </c>
      <c r="J25" s="1698"/>
      <c r="K25" s="1698"/>
      <c r="L25" s="1685"/>
      <c r="M25" s="1783">
        <v>27</v>
      </c>
      <c r="N25" s="1698"/>
      <c r="O25" s="1698"/>
      <c r="P25" s="1685"/>
      <c r="Q25" s="1783">
        <v>16</v>
      </c>
    </row>
    <row r="26" spans="1:17" s="681" customFormat="1" ht="15">
      <c r="A26" s="684">
        <v>12</v>
      </c>
      <c r="B26" s="1696"/>
      <c r="C26" s="1686"/>
      <c r="D26" s="1685"/>
      <c r="E26" s="1783">
        <v>70</v>
      </c>
      <c r="F26" s="1698"/>
      <c r="G26" s="1698"/>
      <c r="H26" s="1685"/>
      <c r="I26" s="1783">
        <v>102</v>
      </c>
      <c r="J26" s="1698"/>
      <c r="K26" s="1698"/>
      <c r="L26" s="1685"/>
      <c r="M26" s="1783">
        <v>29</v>
      </c>
      <c r="N26" s="1698"/>
      <c r="O26" s="1698"/>
      <c r="P26" s="1685"/>
      <c r="Q26" s="1783">
        <v>16</v>
      </c>
    </row>
    <row r="27" spans="1:17" s="681" customFormat="1" ht="15">
      <c r="A27" s="684">
        <v>13</v>
      </c>
      <c r="B27" s="1696"/>
      <c r="C27" s="1686"/>
      <c r="D27" s="1685"/>
      <c r="E27" s="1783">
        <v>63</v>
      </c>
      <c r="F27" s="1698"/>
      <c r="G27" s="1698"/>
      <c r="H27" s="1685"/>
      <c r="I27" s="1783">
        <v>99</v>
      </c>
      <c r="J27" s="1698"/>
      <c r="K27" s="1698"/>
      <c r="L27" s="1685"/>
      <c r="M27" s="1783">
        <v>28</v>
      </c>
      <c r="N27" s="1698"/>
      <c r="O27" s="1698"/>
      <c r="P27" s="1685"/>
      <c r="Q27" s="1783">
        <v>15</v>
      </c>
    </row>
    <row r="28" spans="1:17" s="681" customFormat="1" ht="15">
      <c r="A28" s="684">
        <v>14</v>
      </c>
      <c r="B28" s="1696"/>
      <c r="C28" s="1686"/>
      <c r="D28" s="1685"/>
      <c r="E28" s="1783">
        <v>65</v>
      </c>
      <c r="F28" s="1698"/>
      <c r="G28" s="1698"/>
      <c r="H28" s="1685"/>
      <c r="I28" s="1783">
        <v>102</v>
      </c>
      <c r="J28" s="1698"/>
      <c r="K28" s="1698"/>
      <c r="L28" s="1685"/>
      <c r="M28" s="1783">
        <v>27</v>
      </c>
      <c r="N28" s="1698"/>
      <c r="O28" s="1698"/>
      <c r="P28" s="1685"/>
      <c r="Q28" s="1783">
        <v>15</v>
      </c>
    </row>
    <row r="29" spans="1:17" s="681" customFormat="1" ht="15">
      <c r="A29" s="684">
        <v>15</v>
      </c>
      <c r="B29" s="1696"/>
      <c r="C29" s="1686"/>
      <c r="D29" s="1685"/>
      <c r="E29" s="1783">
        <v>72</v>
      </c>
      <c r="F29" s="1698"/>
      <c r="G29" s="1698"/>
      <c r="H29" s="1685"/>
      <c r="I29" s="1783">
        <v>96</v>
      </c>
      <c r="J29" s="1698"/>
      <c r="K29" s="1698"/>
      <c r="L29" s="1685"/>
      <c r="M29" s="1783">
        <v>27</v>
      </c>
      <c r="N29" s="1698"/>
      <c r="O29" s="1698"/>
      <c r="P29" s="1685"/>
      <c r="Q29" s="1783">
        <v>15</v>
      </c>
    </row>
    <row r="30" spans="1:17" s="681" customFormat="1" ht="15">
      <c r="A30" s="684">
        <v>16</v>
      </c>
      <c r="B30" s="1696"/>
      <c r="C30" s="1686"/>
      <c r="D30" s="1685"/>
      <c r="E30" s="1783">
        <v>72</v>
      </c>
      <c r="F30" s="1698"/>
      <c r="G30" s="1698"/>
      <c r="H30" s="1685"/>
      <c r="I30" s="1783">
        <v>95</v>
      </c>
      <c r="J30" s="1698"/>
      <c r="K30" s="1698"/>
      <c r="L30" s="1685"/>
      <c r="M30" s="1783">
        <v>27</v>
      </c>
      <c r="N30" s="1698"/>
      <c r="O30" s="1698"/>
      <c r="P30" s="1685"/>
      <c r="Q30" s="1783">
        <v>13</v>
      </c>
    </row>
    <row r="31" spans="1:17" s="685" customFormat="1" ht="15">
      <c r="A31" s="684">
        <v>17</v>
      </c>
      <c r="B31" s="1696"/>
      <c r="C31" s="1686"/>
      <c r="D31" s="1685"/>
      <c r="E31" s="1783">
        <v>75</v>
      </c>
      <c r="F31" s="1698"/>
      <c r="G31" s="1698"/>
      <c r="H31" s="1685"/>
      <c r="I31" s="1783">
        <v>92</v>
      </c>
      <c r="J31" s="1698"/>
      <c r="K31" s="1698"/>
      <c r="L31" s="1685"/>
      <c r="M31" s="1783">
        <v>27</v>
      </c>
      <c r="N31" s="1698"/>
      <c r="O31" s="1698"/>
      <c r="P31" s="1685"/>
      <c r="Q31" s="1783">
        <v>13</v>
      </c>
    </row>
    <row r="32" spans="1:17" s="685" customFormat="1" ht="15">
      <c r="A32" s="684">
        <v>18</v>
      </c>
      <c r="B32" s="1696"/>
      <c r="C32" s="1686"/>
      <c r="D32" s="1685"/>
      <c r="E32" s="1783">
        <v>74</v>
      </c>
      <c r="F32" s="1698"/>
      <c r="G32" s="1698"/>
      <c r="H32" s="1685"/>
      <c r="I32" s="1783">
        <v>89</v>
      </c>
      <c r="J32" s="1698"/>
      <c r="K32" s="1698"/>
      <c r="L32" s="1685"/>
      <c r="M32" s="1783">
        <v>26</v>
      </c>
      <c r="N32" s="1698"/>
      <c r="O32" s="1698"/>
      <c r="P32" s="1685"/>
      <c r="Q32" s="1783">
        <v>13</v>
      </c>
    </row>
    <row r="33" spans="1:33" s="685" customFormat="1" ht="15">
      <c r="A33" s="684">
        <v>19</v>
      </c>
      <c r="B33" s="1696"/>
      <c r="C33" s="1686"/>
      <c r="D33" s="1685"/>
      <c r="E33" s="1783">
        <v>72</v>
      </c>
      <c r="F33" s="1698"/>
      <c r="G33" s="1698"/>
      <c r="H33" s="1685"/>
      <c r="I33" s="1783">
        <v>88</v>
      </c>
      <c r="J33" s="1698"/>
      <c r="K33" s="1698"/>
      <c r="L33" s="1685"/>
      <c r="M33" s="1783">
        <v>28</v>
      </c>
      <c r="N33" s="1698"/>
      <c r="O33" s="1698"/>
      <c r="P33" s="1685"/>
      <c r="Q33" s="1783">
        <v>12</v>
      </c>
    </row>
    <row r="34" spans="1:33" s="685" customFormat="1" ht="15">
      <c r="A34" s="684">
        <v>20</v>
      </c>
      <c r="B34" s="1696"/>
      <c r="C34" s="1686"/>
      <c r="D34" s="1685"/>
      <c r="E34" s="1783">
        <v>70</v>
      </c>
      <c r="F34" s="1698"/>
      <c r="G34" s="1698"/>
      <c r="H34" s="1685"/>
      <c r="I34" s="1783">
        <v>90</v>
      </c>
      <c r="J34" s="1698"/>
      <c r="K34" s="1698"/>
      <c r="L34" s="1685"/>
      <c r="M34" s="1783">
        <v>28</v>
      </c>
      <c r="N34" s="1698"/>
      <c r="O34" s="1698"/>
      <c r="P34" s="1685"/>
      <c r="Q34" s="1783">
        <v>13</v>
      </c>
    </row>
    <row r="35" spans="1:33" s="685" customFormat="1" ht="15">
      <c r="A35" s="684">
        <v>21</v>
      </c>
      <c r="B35" s="1696"/>
      <c r="C35" s="1686"/>
      <c r="D35" s="1685"/>
      <c r="E35" s="1783">
        <v>67</v>
      </c>
      <c r="F35" s="1698"/>
      <c r="G35" s="1698"/>
      <c r="H35" s="1685"/>
      <c r="I35" s="1783">
        <v>88</v>
      </c>
      <c r="J35" s="1698"/>
      <c r="K35" s="1698"/>
      <c r="L35" s="1685"/>
      <c r="M35" s="1783">
        <v>28</v>
      </c>
      <c r="N35" s="1698"/>
      <c r="O35" s="1698"/>
      <c r="P35" s="1685"/>
      <c r="Q35" s="1783">
        <v>13</v>
      </c>
    </row>
    <row r="36" spans="1:33" s="685" customFormat="1" ht="15">
      <c r="A36" s="684">
        <v>22</v>
      </c>
      <c r="B36" s="1696"/>
      <c r="C36" s="1686"/>
      <c r="D36" s="1685"/>
      <c r="E36" s="1783">
        <v>67</v>
      </c>
      <c r="F36" s="1698"/>
      <c r="G36" s="1698"/>
      <c r="H36" s="1685"/>
      <c r="I36" s="1783">
        <v>88</v>
      </c>
      <c r="J36" s="1698"/>
      <c r="K36" s="1698"/>
      <c r="L36" s="1685"/>
      <c r="M36" s="1783">
        <v>28</v>
      </c>
      <c r="N36" s="1698"/>
      <c r="O36" s="1698"/>
      <c r="P36" s="1685"/>
      <c r="Q36" s="1783">
        <v>13</v>
      </c>
    </row>
    <row r="37" spans="1:33" s="685" customFormat="1" ht="15">
      <c r="A37" s="684">
        <v>23</v>
      </c>
      <c r="B37" s="1696"/>
      <c r="C37" s="1686"/>
      <c r="D37" s="1685"/>
      <c r="E37" s="1783">
        <v>64</v>
      </c>
      <c r="F37" s="1698"/>
      <c r="G37" s="1698"/>
      <c r="H37" s="1685"/>
      <c r="I37" s="1783">
        <v>86</v>
      </c>
      <c r="J37" s="1698"/>
      <c r="K37" s="1698"/>
      <c r="L37" s="1685"/>
      <c r="M37" s="1783">
        <v>30</v>
      </c>
      <c r="N37" s="1698"/>
      <c r="O37" s="1698"/>
      <c r="P37" s="1685"/>
      <c r="Q37" s="1783">
        <v>13</v>
      </c>
    </row>
    <row r="38" spans="1:33" s="685" customFormat="1" ht="15">
      <c r="A38" s="684" t="s">
        <v>19</v>
      </c>
      <c r="B38" s="1306"/>
      <c r="C38" s="1685"/>
      <c r="D38" s="1685"/>
      <c r="E38" s="1687">
        <f>SUM(E14:E37)</f>
        <v>1612</v>
      </c>
      <c r="F38" s="1685"/>
      <c r="G38" s="1685"/>
      <c r="H38" s="1685"/>
      <c r="I38" s="1687">
        <f>SUM(I14:I37)</f>
        <v>2223</v>
      </c>
      <c r="J38" s="1685"/>
      <c r="K38" s="1685"/>
      <c r="L38" s="1685"/>
      <c r="M38" s="1687">
        <f>SUM(M14:M37)</f>
        <v>679</v>
      </c>
      <c r="N38" s="1759"/>
      <c r="O38" s="1685"/>
      <c r="P38" s="1685"/>
      <c r="Q38" s="1687">
        <f>SUM(Q14:Q37)</f>
        <v>333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>
    <tabColor rgb="FFFFFF00"/>
  </sheetPr>
  <dimension ref="A1:AG43"/>
  <sheetViews>
    <sheetView zoomScale="85" zoomScaleNormal="85" workbookViewId="0">
      <selection activeCell="C27" sqref="C2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213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376</v>
      </c>
      <c r="B8" s="1255" t="s">
        <v>377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214</v>
      </c>
      <c r="C10" s="2101"/>
      <c r="D10" s="2101"/>
      <c r="E10" s="2102"/>
      <c r="F10" s="3037" t="s">
        <v>215</v>
      </c>
      <c r="G10" s="2101"/>
      <c r="H10" s="2101"/>
      <c r="I10" s="2102"/>
      <c r="J10" s="3037" t="str">
        <f>B10</f>
        <v>ВЛ-10 кВ Центр</v>
      </c>
      <c r="K10" s="2101"/>
      <c r="L10" s="2101"/>
      <c r="M10" s="2102"/>
      <c r="N10" s="3037" t="str">
        <f>F10</f>
        <v>ВЛ-10 кВ Воинская часть</v>
      </c>
      <c r="O10" s="2101"/>
      <c r="P10" s="2101"/>
      <c r="Q10" s="2102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6000</v>
      </c>
      <c r="F11" s="3037" t="s">
        <v>14</v>
      </c>
      <c r="G11" s="2101"/>
      <c r="H11" s="678"/>
      <c r="I11" s="679">
        <v>4000</v>
      </c>
      <c r="J11" s="3037" t="s">
        <v>14</v>
      </c>
      <c r="K11" s="2101"/>
      <c r="L11" s="678"/>
      <c r="M11" s="679">
        <f>E11</f>
        <v>6000</v>
      </c>
      <c r="N11" s="3037" t="s">
        <v>14</v>
      </c>
      <c r="O11" s="2101"/>
      <c r="P11" s="678"/>
      <c r="Q11" s="679">
        <f>I11</f>
        <v>4000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821"/>
      <c r="C14" s="1690"/>
      <c r="D14" s="1690"/>
      <c r="E14" s="1783">
        <v>391</v>
      </c>
      <c r="F14" s="1703"/>
      <c r="G14" s="788"/>
      <c r="H14" s="788"/>
      <c r="I14" s="1783">
        <v>1084</v>
      </c>
      <c r="J14" s="1703"/>
      <c r="K14" s="788"/>
      <c r="L14" s="788"/>
      <c r="M14" s="1783">
        <v>55</v>
      </c>
      <c r="N14" s="1703"/>
      <c r="O14" s="788"/>
      <c r="P14" s="788"/>
      <c r="Q14" s="1783">
        <v>191</v>
      </c>
    </row>
    <row r="15" spans="1:33" s="1323" customFormat="1" ht="14.25">
      <c r="A15" s="1316">
        <v>1</v>
      </c>
      <c r="B15" s="821"/>
      <c r="C15" s="1321"/>
      <c r="D15" s="1690"/>
      <c r="E15" s="1783">
        <v>367</v>
      </c>
      <c r="F15" s="1702"/>
      <c r="G15" s="788"/>
      <c r="H15" s="1321"/>
      <c r="I15" s="1783">
        <v>1046</v>
      </c>
      <c r="J15" s="1702"/>
      <c r="K15" s="1321"/>
      <c r="L15" s="1321"/>
      <c r="M15" s="1783">
        <v>54</v>
      </c>
      <c r="N15" s="1702"/>
      <c r="O15" s="1321"/>
      <c r="P15" s="1321"/>
      <c r="Q15" s="1783">
        <v>194</v>
      </c>
    </row>
    <row r="16" spans="1:33" s="681" customFormat="1" ht="14.25">
      <c r="A16" s="684">
        <v>2</v>
      </c>
      <c r="B16" s="821"/>
      <c r="C16" s="788"/>
      <c r="D16" s="1690"/>
      <c r="E16" s="1783">
        <v>358</v>
      </c>
      <c r="F16" s="1703"/>
      <c r="G16" s="788"/>
      <c r="H16" s="1321"/>
      <c r="I16" s="1783">
        <v>1025</v>
      </c>
      <c r="J16" s="1702"/>
      <c r="K16" s="1321"/>
      <c r="L16" s="1321"/>
      <c r="M16" s="1783">
        <v>56</v>
      </c>
      <c r="N16" s="1702"/>
      <c r="O16" s="788"/>
      <c r="P16" s="788"/>
      <c r="Q16" s="1783">
        <v>191</v>
      </c>
    </row>
    <row r="17" spans="1:17" s="681" customFormat="1" ht="14.25">
      <c r="A17" s="684">
        <v>3</v>
      </c>
      <c r="B17" s="821"/>
      <c r="C17" s="788"/>
      <c r="D17" s="1690"/>
      <c r="E17" s="1783">
        <v>356</v>
      </c>
      <c r="F17" s="1703"/>
      <c r="G17" s="788"/>
      <c r="H17" s="1321"/>
      <c r="I17" s="1783">
        <v>1023</v>
      </c>
      <c r="J17" s="1702"/>
      <c r="K17" s="1321"/>
      <c r="L17" s="1321"/>
      <c r="M17" s="1783">
        <v>57</v>
      </c>
      <c r="N17" s="1702"/>
      <c r="O17" s="788"/>
      <c r="P17" s="788"/>
      <c r="Q17" s="1783">
        <v>198</v>
      </c>
    </row>
    <row r="18" spans="1:17" s="681" customFormat="1" ht="14.25">
      <c r="A18" s="684">
        <v>4</v>
      </c>
      <c r="B18" s="821"/>
      <c r="C18" s="788"/>
      <c r="D18" s="1690"/>
      <c r="E18" s="1783">
        <v>376</v>
      </c>
      <c r="F18" s="1703"/>
      <c r="G18" s="788"/>
      <c r="H18" s="1321"/>
      <c r="I18" s="1783">
        <v>1009</v>
      </c>
      <c r="J18" s="1702"/>
      <c r="K18" s="1321"/>
      <c r="L18" s="1321"/>
      <c r="M18" s="1783">
        <v>55</v>
      </c>
      <c r="N18" s="1702"/>
      <c r="O18" s="788"/>
      <c r="P18" s="788"/>
      <c r="Q18" s="1783">
        <v>186</v>
      </c>
    </row>
    <row r="19" spans="1:17" s="681" customFormat="1" ht="14.25">
      <c r="A19" s="684">
        <v>5</v>
      </c>
      <c r="B19" s="821"/>
      <c r="C19" s="788"/>
      <c r="D19" s="1690"/>
      <c r="E19" s="1783">
        <v>413</v>
      </c>
      <c r="F19" s="1703"/>
      <c r="G19" s="788"/>
      <c r="H19" s="1321"/>
      <c r="I19" s="1783">
        <v>1061</v>
      </c>
      <c r="J19" s="1702"/>
      <c r="K19" s="1321"/>
      <c r="L19" s="1321"/>
      <c r="M19" s="1783">
        <v>57</v>
      </c>
      <c r="N19" s="1702"/>
      <c r="O19" s="788"/>
      <c r="P19" s="788"/>
      <c r="Q19" s="1783">
        <v>188</v>
      </c>
    </row>
    <row r="20" spans="1:17" s="681" customFormat="1" ht="14.25">
      <c r="A20" s="684">
        <v>6</v>
      </c>
      <c r="B20" s="821"/>
      <c r="C20" s="788"/>
      <c r="D20" s="1690"/>
      <c r="E20" s="1783">
        <v>495</v>
      </c>
      <c r="F20" s="1703"/>
      <c r="G20" s="788"/>
      <c r="H20" s="1321"/>
      <c r="I20" s="1783">
        <v>1216</v>
      </c>
      <c r="J20" s="1702"/>
      <c r="K20" s="1321"/>
      <c r="L20" s="1321"/>
      <c r="M20" s="1783">
        <v>57</v>
      </c>
      <c r="N20" s="1702"/>
      <c r="O20" s="788"/>
      <c r="P20" s="788"/>
      <c r="Q20" s="1783">
        <v>183</v>
      </c>
    </row>
    <row r="21" spans="1:17" s="681" customFormat="1" ht="14.25">
      <c r="A21" s="684">
        <v>7</v>
      </c>
      <c r="B21" s="821"/>
      <c r="C21" s="788"/>
      <c r="D21" s="1690"/>
      <c r="E21" s="1783">
        <v>573</v>
      </c>
      <c r="F21" s="1703"/>
      <c r="G21" s="788"/>
      <c r="H21" s="1321"/>
      <c r="I21" s="1783">
        <v>1324</v>
      </c>
      <c r="J21" s="1702"/>
      <c r="K21" s="1321"/>
      <c r="L21" s="1321"/>
      <c r="M21" s="1783">
        <v>66</v>
      </c>
      <c r="N21" s="1702"/>
      <c r="O21" s="788"/>
      <c r="P21" s="788"/>
      <c r="Q21" s="1783">
        <v>188</v>
      </c>
    </row>
    <row r="22" spans="1:17" s="681" customFormat="1" ht="14.25">
      <c r="A22" s="684">
        <v>8</v>
      </c>
      <c r="B22" s="821"/>
      <c r="C22" s="788"/>
      <c r="D22" s="1690"/>
      <c r="E22" s="1783">
        <v>667</v>
      </c>
      <c r="F22" s="1703"/>
      <c r="G22" s="788"/>
      <c r="H22" s="1321"/>
      <c r="I22" s="1783">
        <v>1290</v>
      </c>
      <c r="J22" s="1702"/>
      <c r="K22" s="1321"/>
      <c r="L22" s="1321"/>
      <c r="M22" s="1783">
        <v>74</v>
      </c>
      <c r="N22" s="1702"/>
      <c r="O22" s="788"/>
      <c r="P22" s="788"/>
      <c r="Q22" s="1783">
        <v>183</v>
      </c>
    </row>
    <row r="23" spans="1:17" s="681" customFormat="1" ht="14.25">
      <c r="A23" s="684">
        <v>9</v>
      </c>
      <c r="B23" s="821"/>
      <c r="C23" s="788"/>
      <c r="D23" s="1690"/>
      <c r="E23" s="1783">
        <v>683</v>
      </c>
      <c r="F23" s="1703"/>
      <c r="G23" s="788"/>
      <c r="H23" s="1321"/>
      <c r="I23" s="1783">
        <v>1514</v>
      </c>
      <c r="J23" s="1702"/>
      <c r="K23" s="1321"/>
      <c r="L23" s="1321"/>
      <c r="M23" s="1783">
        <v>81</v>
      </c>
      <c r="N23" s="1702"/>
      <c r="O23" s="788"/>
      <c r="P23" s="788"/>
      <c r="Q23" s="1783">
        <v>232</v>
      </c>
    </row>
    <row r="24" spans="1:17" s="681" customFormat="1" ht="14.25">
      <c r="A24" s="684">
        <v>10</v>
      </c>
      <c r="B24" s="821"/>
      <c r="C24" s="788"/>
      <c r="D24" s="1690"/>
      <c r="E24" s="1783">
        <v>638</v>
      </c>
      <c r="F24" s="1703"/>
      <c r="G24" s="788"/>
      <c r="H24" s="1321"/>
      <c r="I24" s="1783">
        <v>1699</v>
      </c>
      <c r="J24" s="1702"/>
      <c r="K24" s="1321"/>
      <c r="L24" s="1321"/>
      <c r="M24" s="1783">
        <v>81</v>
      </c>
      <c r="N24" s="1702"/>
      <c r="O24" s="788"/>
      <c r="P24" s="788"/>
      <c r="Q24" s="1783">
        <v>270</v>
      </c>
    </row>
    <row r="25" spans="1:17" s="681" customFormat="1" ht="14.25">
      <c r="A25" s="684">
        <v>11</v>
      </c>
      <c r="B25" s="821"/>
      <c r="C25" s="788"/>
      <c r="D25" s="1690"/>
      <c r="E25" s="1783">
        <v>608</v>
      </c>
      <c r="F25" s="1703"/>
      <c r="G25" s="788"/>
      <c r="H25" s="1321"/>
      <c r="I25" s="1783">
        <v>1688</v>
      </c>
      <c r="J25" s="1702"/>
      <c r="K25" s="1321"/>
      <c r="L25" s="1321"/>
      <c r="M25" s="1783">
        <v>79</v>
      </c>
      <c r="N25" s="1702"/>
      <c r="O25" s="788"/>
      <c r="P25" s="788"/>
      <c r="Q25" s="1783">
        <v>268</v>
      </c>
    </row>
    <row r="26" spans="1:17" s="681" customFormat="1" ht="14.25">
      <c r="A26" s="684">
        <v>12</v>
      </c>
      <c r="B26" s="821"/>
      <c r="C26" s="788"/>
      <c r="D26" s="1690"/>
      <c r="E26" s="1783">
        <v>606</v>
      </c>
      <c r="F26" s="1703"/>
      <c r="G26" s="788"/>
      <c r="H26" s="1321"/>
      <c r="I26" s="1783">
        <v>1669</v>
      </c>
      <c r="J26" s="1702"/>
      <c r="K26" s="1321"/>
      <c r="L26" s="1321"/>
      <c r="M26" s="1783">
        <v>76</v>
      </c>
      <c r="N26" s="1702"/>
      <c r="O26" s="788"/>
      <c r="P26" s="788"/>
      <c r="Q26" s="1783">
        <v>270</v>
      </c>
    </row>
    <row r="27" spans="1:17" s="681" customFormat="1" ht="14.25">
      <c r="A27" s="684">
        <v>13</v>
      </c>
      <c r="B27" s="821"/>
      <c r="C27" s="788"/>
      <c r="D27" s="1690"/>
      <c r="E27" s="1783">
        <v>974</v>
      </c>
      <c r="F27" s="1703"/>
      <c r="G27" s="788"/>
      <c r="H27" s="1321"/>
      <c r="I27" s="1783">
        <v>1298</v>
      </c>
      <c r="J27" s="1702"/>
      <c r="K27" s="1321"/>
      <c r="L27" s="1321"/>
      <c r="M27" s="1783">
        <v>105</v>
      </c>
      <c r="N27" s="1702"/>
      <c r="O27" s="788"/>
      <c r="P27" s="788"/>
      <c r="Q27" s="1783">
        <v>217</v>
      </c>
    </row>
    <row r="28" spans="1:17" s="681" customFormat="1" ht="14.25">
      <c r="A28" s="684">
        <v>14</v>
      </c>
      <c r="B28" s="821"/>
      <c r="C28" s="788"/>
      <c r="D28" s="1690"/>
      <c r="E28" s="1783">
        <v>1136</v>
      </c>
      <c r="F28" s="1703"/>
      <c r="G28" s="788"/>
      <c r="H28" s="1321"/>
      <c r="I28" s="1783">
        <v>1331</v>
      </c>
      <c r="J28" s="1702"/>
      <c r="K28" s="1321"/>
      <c r="L28" s="1321"/>
      <c r="M28" s="1783">
        <v>116</v>
      </c>
      <c r="N28" s="1702"/>
      <c r="O28" s="788"/>
      <c r="P28" s="788"/>
      <c r="Q28" s="1783">
        <v>192</v>
      </c>
    </row>
    <row r="29" spans="1:17" s="681" customFormat="1" ht="14.25">
      <c r="A29" s="684">
        <v>15</v>
      </c>
      <c r="B29" s="821"/>
      <c r="C29" s="788"/>
      <c r="D29" s="1690"/>
      <c r="E29" s="1783">
        <v>1156</v>
      </c>
      <c r="F29" s="1703"/>
      <c r="G29" s="788"/>
      <c r="H29" s="1321"/>
      <c r="I29" s="1783">
        <v>1216</v>
      </c>
      <c r="J29" s="1702"/>
      <c r="K29" s="1321"/>
      <c r="L29" s="1321"/>
      <c r="M29" s="1783">
        <v>119</v>
      </c>
      <c r="N29" s="1702"/>
      <c r="O29" s="788"/>
      <c r="P29" s="788"/>
      <c r="Q29" s="1783">
        <v>168</v>
      </c>
    </row>
    <row r="30" spans="1:17" s="681" customFormat="1" ht="14.25">
      <c r="A30" s="684">
        <v>16</v>
      </c>
      <c r="B30" s="821"/>
      <c r="C30" s="788"/>
      <c r="D30" s="1690"/>
      <c r="E30" s="1783">
        <v>1136</v>
      </c>
      <c r="F30" s="1703"/>
      <c r="G30" s="788"/>
      <c r="H30" s="1321"/>
      <c r="I30" s="1783">
        <v>1439</v>
      </c>
      <c r="J30" s="1702"/>
      <c r="K30" s="1321"/>
      <c r="L30" s="1321"/>
      <c r="M30" s="1783">
        <v>110</v>
      </c>
      <c r="N30" s="1702"/>
      <c r="O30" s="788"/>
      <c r="P30" s="788"/>
      <c r="Q30" s="1783">
        <v>201</v>
      </c>
    </row>
    <row r="31" spans="1:17" s="685" customFormat="1" ht="14.25">
      <c r="A31" s="684">
        <v>17</v>
      </c>
      <c r="B31" s="821"/>
      <c r="C31" s="788"/>
      <c r="D31" s="1690"/>
      <c r="E31" s="1783">
        <v>1108</v>
      </c>
      <c r="F31" s="1703"/>
      <c r="G31" s="788"/>
      <c r="H31" s="1321"/>
      <c r="I31" s="1783">
        <v>1480</v>
      </c>
      <c r="J31" s="1702"/>
      <c r="K31" s="1321"/>
      <c r="L31" s="1321"/>
      <c r="M31" s="1783">
        <v>103</v>
      </c>
      <c r="N31" s="1702"/>
      <c r="O31" s="788"/>
      <c r="P31" s="788"/>
      <c r="Q31" s="1783">
        <v>198</v>
      </c>
    </row>
    <row r="32" spans="1:17" s="685" customFormat="1" ht="14.25">
      <c r="A32" s="684">
        <v>18</v>
      </c>
      <c r="B32" s="821"/>
      <c r="C32" s="788"/>
      <c r="D32" s="1690"/>
      <c r="E32" s="1783">
        <v>1065</v>
      </c>
      <c r="F32" s="1703"/>
      <c r="G32" s="788"/>
      <c r="H32" s="1321"/>
      <c r="I32" s="1783">
        <v>1522</v>
      </c>
      <c r="J32" s="1702"/>
      <c r="K32" s="1321"/>
      <c r="L32" s="1321"/>
      <c r="M32" s="1783">
        <v>97</v>
      </c>
      <c r="N32" s="1702"/>
      <c r="O32" s="788"/>
      <c r="P32" s="788"/>
      <c r="Q32" s="1783">
        <v>200</v>
      </c>
    </row>
    <row r="33" spans="1:33" s="685" customFormat="1" ht="14.25">
      <c r="A33" s="684">
        <v>19</v>
      </c>
      <c r="B33" s="821"/>
      <c r="C33" s="788"/>
      <c r="D33" s="1690"/>
      <c r="E33" s="1783">
        <v>1030</v>
      </c>
      <c r="F33" s="1703"/>
      <c r="G33" s="788"/>
      <c r="H33" s="1321"/>
      <c r="I33" s="1783">
        <v>1525</v>
      </c>
      <c r="J33" s="1702"/>
      <c r="K33" s="1321"/>
      <c r="L33" s="1321"/>
      <c r="M33" s="1783">
        <v>89</v>
      </c>
      <c r="N33" s="1702"/>
      <c r="O33" s="788"/>
      <c r="P33" s="788"/>
      <c r="Q33" s="1783">
        <v>190</v>
      </c>
    </row>
    <row r="34" spans="1:33" s="685" customFormat="1" ht="14.25">
      <c r="A34" s="684">
        <v>20</v>
      </c>
      <c r="B34" s="821"/>
      <c r="C34" s="788"/>
      <c r="D34" s="1690"/>
      <c r="E34" s="1783">
        <v>975</v>
      </c>
      <c r="F34" s="1703"/>
      <c r="G34" s="788"/>
      <c r="H34" s="1321"/>
      <c r="I34" s="1783">
        <v>1461</v>
      </c>
      <c r="J34" s="1702"/>
      <c r="K34" s="1321"/>
      <c r="L34" s="1321"/>
      <c r="M34" s="1783">
        <v>83</v>
      </c>
      <c r="N34" s="1702"/>
      <c r="O34" s="788"/>
      <c r="P34" s="788"/>
      <c r="Q34" s="1783">
        <v>180</v>
      </c>
    </row>
    <row r="35" spans="1:33" s="685" customFormat="1" ht="14.25">
      <c r="A35" s="684">
        <v>21</v>
      </c>
      <c r="B35" s="821"/>
      <c r="C35" s="788"/>
      <c r="D35" s="1690"/>
      <c r="E35" s="1783">
        <v>957</v>
      </c>
      <c r="F35" s="1703"/>
      <c r="G35" s="788"/>
      <c r="H35" s="1321"/>
      <c r="I35" s="1783">
        <v>1423</v>
      </c>
      <c r="J35" s="1702"/>
      <c r="K35" s="1321"/>
      <c r="L35" s="1321"/>
      <c r="M35" s="1783">
        <v>83</v>
      </c>
      <c r="N35" s="1702"/>
      <c r="O35" s="788"/>
      <c r="P35" s="788"/>
      <c r="Q35" s="1783">
        <v>187</v>
      </c>
    </row>
    <row r="36" spans="1:33" s="685" customFormat="1" ht="14.25">
      <c r="A36" s="684">
        <v>22</v>
      </c>
      <c r="B36" s="821"/>
      <c r="C36" s="788"/>
      <c r="D36" s="1690"/>
      <c r="E36" s="1783">
        <v>902</v>
      </c>
      <c r="F36" s="1703"/>
      <c r="G36" s="788"/>
      <c r="H36" s="1321"/>
      <c r="I36" s="1783">
        <v>1321</v>
      </c>
      <c r="J36" s="1702"/>
      <c r="K36" s="1321"/>
      <c r="L36" s="1321"/>
      <c r="M36" s="1783">
        <v>84</v>
      </c>
      <c r="N36" s="1702"/>
      <c r="O36" s="788"/>
      <c r="P36" s="788"/>
      <c r="Q36" s="1783">
        <v>189</v>
      </c>
    </row>
    <row r="37" spans="1:33" s="685" customFormat="1" ht="14.25">
      <c r="A37" s="684">
        <v>23</v>
      </c>
      <c r="B37" s="1696"/>
      <c r="C37" s="788"/>
      <c r="D37" s="788"/>
      <c r="E37" s="1783">
        <v>812</v>
      </c>
      <c r="F37" s="1703"/>
      <c r="G37" s="1321"/>
      <c r="H37" s="1321"/>
      <c r="I37" s="1783">
        <v>1190</v>
      </c>
      <c r="J37" s="1702"/>
      <c r="K37" s="1321"/>
      <c r="L37" s="1321"/>
      <c r="M37" s="1783">
        <v>80</v>
      </c>
      <c r="N37" s="1702"/>
      <c r="O37" s="788"/>
      <c r="P37" s="788"/>
      <c r="Q37" s="1783">
        <v>180</v>
      </c>
    </row>
    <row r="38" spans="1:33" s="685" customFormat="1" ht="15">
      <c r="A38" s="684" t="s">
        <v>19</v>
      </c>
      <c r="B38" s="1306"/>
      <c r="C38" s="788"/>
      <c r="D38" s="788"/>
      <c r="E38" s="1699">
        <f>SUM(E14:E37)</f>
        <v>17782</v>
      </c>
      <c r="F38" s="1705"/>
      <c r="G38" s="1705"/>
      <c r="H38" s="1705"/>
      <c r="I38" s="1699">
        <f>SUM(I14:I37)</f>
        <v>31854</v>
      </c>
      <c r="J38" s="1705"/>
      <c r="K38" s="1705"/>
      <c r="L38" s="1705"/>
      <c r="M38" s="1699">
        <f>SUM(M14:M37)</f>
        <v>1917</v>
      </c>
      <c r="N38" s="1705"/>
      <c r="O38" s="1705"/>
      <c r="P38" s="1705"/>
      <c r="Q38" s="1699">
        <f>SUM(Q14:Q37)</f>
        <v>4844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>
    <tabColor rgb="FFFFFF00"/>
  </sheetPr>
  <dimension ref="A1:AG46"/>
  <sheetViews>
    <sheetView zoomScale="85" zoomScaleNormal="85" workbookViewId="0">
      <selection activeCell="N25" sqref="N25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213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378</v>
      </c>
      <c r="B8" s="1255" t="s">
        <v>379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216</v>
      </c>
      <c r="C10" s="2101"/>
      <c r="D10" s="2101"/>
      <c r="E10" s="2102"/>
      <c r="F10" s="3037" t="s">
        <v>289</v>
      </c>
      <c r="G10" s="2101"/>
      <c r="H10" s="2101"/>
      <c r="I10" s="2102"/>
      <c r="J10" s="3037" t="str">
        <f>B10</f>
        <v>ВЛ-10 кВ Шестово</v>
      </c>
      <c r="K10" s="2101"/>
      <c r="L10" s="2101"/>
      <c r="M10" s="2102"/>
      <c r="N10" s="3037" t="str">
        <f>F10</f>
        <v>ф.1 Город</v>
      </c>
      <c r="O10" s="2968"/>
      <c r="P10" s="2968"/>
      <c r="Q10" s="2969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4000</v>
      </c>
      <c r="F11" s="3037" t="s">
        <v>14</v>
      </c>
      <c r="G11" s="2101"/>
      <c r="H11" s="678"/>
      <c r="I11" s="679"/>
      <c r="J11" s="3037" t="s">
        <v>14</v>
      </c>
      <c r="K11" s="2101"/>
      <c r="L11" s="678"/>
      <c r="M11" s="679">
        <f>E11</f>
        <v>4000</v>
      </c>
      <c r="N11" s="3037" t="s">
        <v>14</v>
      </c>
      <c r="O11" s="2101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2022">
        <v>4</v>
      </c>
      <c r="F13" s="2022">
        <v>5</v>
      </c>
      <c r="G13" s="2022">
        <v>6</v>
      </c>
      <c r="H13" s="2022"/>
      <c r="I13" s="2022">
        <v>7</v>
      </c>
      <c r="J13" s="2022">
        <v>8</v>
      </c>
      <c r="K13" s="2022">
        <v>9</v>
      </c>
      <c r="L13" s="2022"/>
      <c r="M13" s="202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821"/>
      <c r="C14" s="788"/>
      <c r="D14" s="1306"/>
      <c r="E14" s="1783">
        <v>607</v>
      </c>
      <c r="F14" s="1703"/>
      <c r="G14" s="788"/>
      <c r="H14" s="788"/>
      <c r="I14" s="2025">
        <v>1074</v>
      </c>
      <c r="J14" s="1703"/>
      <c r="K14" s="788"/>
      <c r="L14" s="788"/>
      <c r="M14" s="1783">
        <v>132</v>
      </c>
      <c r="N14" s="2021"/>
      <c r="O14" s="1690"/>
      <c r="P14" s="1690"/>
      <c r="Q14" s="1307"/>
    </row>
    <row r="15" spans="1:33" s="1323" customFormat="1" ht="15">
      <c r="A15" s="1316">
        <v>1</v>
      </c>
      <c r="B15" s="821"/>
      <c r="C15" s="1321"/>
      <c r="D15" s="1306"/>
      <c r="E15" s="1783">
        <v>552</v>
      </c>
      <c r="F15" s="1698"/>
      <c r="G15" s="788"/>
      <c r="H15" s="1685"/>
      <c r="I15" s="2025">
        <v>1027.2</v>
      </c>
      <c r="J15" s="1698"/>
      <c r="K15" s="1685"/>
      <c r="L15" s="1685"/>
      <c r="M15" s="1783">
        <v>132</v>
      </c>
      <c r="N15" s="1758"/>
      <c r="O15" s="1685"/>
      <c r="P15" s="1685"/>
      <c r="Q15" s="1914"/>
    </row>
    <row r="16" spans="1:33" s="681" customFormat="1" ht="15">
      <c r="A16" s="684">
        <v>2</v>
      </c>
      <c r="B16" s="821"/>
      <c r="C16" s="788"/>
      <c r="D16" s="1306"/>
      <c r="E16" s="1783">
        <v>540</v>
      </c>
      <c r="F16" s="1698"/>
      <c r="G16" s="788"/>
      <c r="H16" s="1685"/>
      <c r="I16" s="2025">
        <v>1005.6</v>
      </c>
      <c r="J16" s="1698"/>
      <c r="K16" s="1685"/>
      <c r="L16" s="1685"/>
      <c r="M16" s="1783">
        <v>131</v>
      </c>
      <c r="N16" s="1758"/>
      <c r="O16" s="1685"/>
      <c r="P16" s="1685"/>
      <c r="Q16" s="1914"/>
    </row>
    <row r="17" spans="1:17" s="681" customFormat="1" ht="15">
      <c r="A17" s="684">
        <v>3</v>
      </c>
      <c r="B17" s="821"/>
      <c r="C17" s="788"/>
      <c r="D17" s="1306"/>
      <c r="E17" s="1783">
        <v>518</v>
      </c>
      <c r="F17" s="1698"/>
      <c r="G17" s="788"/>
      <c r="H17" s="1685"/>
      <c r="I17" s="2025">
        <v>995.4</v>
      </c>
      <c r="J17" s="1698"/>
      <c r="K17" s="1685"/>
      <c r="L17" s="1685"/>
      <c r="M17" s="1783">
        <v>130</v>
      </c>
      <c r="N17" s="1758"/>
      <c r="O17" s="1685"/>
      <c r="P17" s="1685"/>
      <c r="Q17" s="1914"/>
    </row>
    <row r="18" spans="1:17" s="681" customFormat="1" ht="15">
      <c r="A18" s="684">
        <v>4</v>
      </c>
      <c r="B18" s="821"/>
      <c r="C18" s="788"/>
      <c r="D18" s="1306"/>
      <c r="E18" s="1783">
        <v>527</v>
      </c>
      <c r="F18" s="1698"/>
      <c r="G18" s="788"/>
      <c r="H18" s="1685"/>
      <c r="I18" s="2025">
        <v>1003.8000000000001</v>
      </c>
      <c r="J18" s="1698"/>
      <c r="K18" s="1685"/>
      <c r="L18" s="1685"/>
      <c r="M18" s="1783">
        <v>129</v>
      </c>
      <c r="N18" s="1758"/>
      <c r="O18" s="1685"/>
      <c r="P18" s="1685"/>
      <c r="Q18" s="1914"/>
    </row>
    <row r="19" spans="1:17" s="681" customFormat="1" ht="15">
      <c r="A19" s="684">
        <v>5</v>
      </c>
      <c r="B19" s="821"/>
      <c r="C19" s="788"/>
      <c r="D19" s="1306"/>
      <c r="E19" s="1783">
        <v>548</v>
      </c>
      <c r="F19" s="1698"/>
      <c r="G19" s="788"/>
      <c r="H19" s="1685"/>
      <c r="I19" s="2025">
        <v>1035</v>
      </c>
      <c r="J19" s="1698"/>
      <c r="K19" s="1685"/>
      <c r="L19" s="1685"/>
      <c r="M19" s="1783">
        <v>125</v>
      </c>
      <c r="N19" s="1758"/>
      <c r="O19" s="1685"/>
      <c r="P19" s="1685"/>
      <c r="Q19" s="1914"/>
    </row>
    <row r="20" spans="1:17" s="681" customFormat="1" ht="15">
      <c r="A20" s="684">
        <v>6</v>
      </c>
      <c r="B20" s="821"/>
      <c r="C20" s="788"/>
      <c r="D20" s="1306"/>
      <c r="E20" s="1783">
        <v>670</v>
      </c>
      <c r="F20" s="1698"/>
      <c r="G20" s="788"/>
      <c r="H20" s="1685"/>
      <c r="I20" s="2025">
        <v>1186.8</v>
      </c>
      <c r="J20" s="1698"/>
      <c r="K20" s="1685"/>
      <c r="L20" s="1685"/>
      <c r="M20" s="1783">
        <v>126</v>
      </c>
      <c r="N20" s="1758"/>
      <c r="O20" s="1685"/>
      <c r="P20" s="1685"/>
      <c r="Q20" s="1914"/>
    </row>
    <row r="21" spans="1:17" s="681" customFormat="1" ht="15">
      <c r="A21" s="684">
        <v>7</v>
      </c>
      <c r="B21" s="821"/>
      <c r="C21" s="788"/>
      <c r="D21" s="1306"/>
      <c r="E21" s="1783">
        <v>723</v>
      </c>
      <c r="F21" s="1698"/>
      <c r="G21" s="788"/>
      <c r="H21" s="1685"/>
      <c r="I21" s="2025">
        <v>1360.8</v>
      </c>
      <c r="J21" s="1698"/>
      <c r="K21" s="1685"/>
      <c r="L21" s="1685"/>
      <c r="M21" s="1783">
        <v>126</v>
      </c>
      <c r="N21" s="1758"/>
      <c r="O21" s="1685"/>
      <c r="P21" s="1685"/>
      <c r="Q21" s="1914"/>
    </row>
    <row r="22" spans="1:17" s="681" customFormat="1" ht="15">
      <c r="A22" s="684">
        <v>8</v>
      </c>
      <c r="B22" s="821"/>
      <c r="C22" s="788"/>
      <c r="D22" s="1306"/>
      <c r="E22" s="1783">
        <v>708</v>
      </c>
      <c r="F22" s="1698"/>
      <c r="G22" s="788"/>
      <c r="H22" s="1685"/>
      <c r="I22" s="2025">
        <v>1431</v>
      </c>
      <c r="J22" s="1698"/>
      <c r="K22" s="1685"/>
      <c r="L22" s="1685"/>
      <c r="M22" s="1783">
        <v>125</v>
      </c>
      <c r="N22" s="1758"/>
      <c r="O22" s="1685"/>
      <c r="P22" s="1685"/>
      <c r="Q22" s="1914"/>
    </row>
    <row r="23" spans="1:17" s="681" customFormat="1" ht="15">
      <c r="A23" s="684">
        <v>9</v>
      </c>
      <c r="B23" s="821"/>
      <c r="C23" s="788"/>
      <c r="D23" s="1306"/>
      <c r="E23" s="1783">
        <v>726</v>
      </c>
      <c r="F23" s="1698"/>
      <c r="G23" s="788"/>
      <c r="H23" s="1685"/>
      <c r="I23" s="2025">
        <v>1155</v>
      </c>
      <c r="J23" s="1698"/>
      <c r="K23" s="1685"/>
      <c r="L23" s="1685"/>
      <c r="M23" s="1783">
        <v>129</v>
      </c>
      <c r="N23" s="1758"/>
      <c r="O23" s="1685"/>
      <c r="P23" s="1685"/>
      <c r="Q23" s="1914"/>
    </row>
    <row r="24" spans="1:17" s="681" customFormat="1" ht="15">
      <c r="A24" s="684">
        <v>10</v>
      </c>
      <c r="B24" s="821"/>
      <c r="C24" s="788"/>
      <c r="D24" s="1306"/>
      <c r="E24" s="1783">
        <v>706</v>
      </c>
      <c r="F24" s="1698"/>
      <c r="G24" s="788"/>
      <c r="H24" s="1685"/>
      <c r="I24" s="2025">
        <v>774</v>
      </c>
      <c r="J24" s="1698"/>
      <c r="K24" s="1685"/>
      <c r="L24" s="1685"/>
      <c r="M24" s="1783">
        <v>125</v>
      </c>
      <c r="N24" s="1758"/>
      <c r="O24" s="1685"/>
      <c r="P24" s="1685"/>
      <c r="Q24" s="1914"/>
    </row>
    <row r="25" spans="1:17" s="681" customFormat="1" ht="15">
      <c r="A25" s="684">
        <v>11</v>
      </c>
      <c r="B25" s="821"/>
      <c r="C25" s="788"/>
      <c r="D25" s="1306"/>
      <c r="E25" s="1783">
        <v>694</v>
      </c>
      <c r="F25" s="1698"/>
      <c r="G25" s="788"/>
      <c r="H25" s="1685"/>
      <c r="I25" s="2025">
        <v>766.2</v>
      </c>
      <c r="J25" s="1698"/>
      <c r="K25" s="1685"/>
      <c r="L25" s="1685"/>
      <c r="M25" s="1783">
        <v>127</v>
      </c>
      <c r="N25" s="1758"/>
      <c r="O25" s="1685"/>
      <c r="P25" s="1685"/>
      <c r="Q25" s="1914"/>
    </row>
    <row r="26" spans="1:17" s="681" customFormat="1" ht="15">
      <c r="A26" s="684">
        <v>12</v>
      </c>
      <c r="B26" s="821"/>
      <c r="C26" s="788"/>
      <c r="D26" s="1306"/>
      <c r="E26" s="1783">
        <v>698</v>
      </c>
      <c r="F26" s="1698"/>
      <c r="G26" s="788"/>
      <c r="H26" s="1685"/>
      <c r="I26" s="2025">
        <v>789</v>
      </c>
      <c r="J26" s="1698"/>
      <c r="K26" s="1685"/>
      <c r="L26" s="1685"/>
      <c r="M26" s="1783">
        <v>128</v>
      </c>
      <c r="N26" s="1758"/>
      <c r="O26" s="1685"/>
      <c r="P26" s="1685"/>
      <c r="Q26" s="1914"/>
    </row>
    <row r="27" spans="1:17" s="681" customFormat="1" ht="15">
      <c r="A27" s="684">
        <v>13</v>
      </c>
      <c r="B27" s="821"/>
      <c r="C27" s="788"/>
      <c r="D27" s="1306"/>
      <c r="E27" s="1783">
        <v>672</v>
      </c>
      <c r="F27" s="1698"/>
      <c r="G27" s="788"/>
      <c r="H27" s="1685"/>
      <c r="I27" s="2025">
        <v>1086</v>
      </c>
      <c r="J27" s="1698"/>
      <c r="K27" s="1685"/>
      <c r="L27" s="1685"/>
      <c r="M27" s="1783">
        <v>122</v>
      </c>
      <c r="N27" s="1758"/>
      <c r="O27" s="1685"/>
      <c r="P27" s="1685"/>
      <c r="Q27" s="1914"/>
    </row>
    <row r="28" spans="1:17" s="681" customFormat="1" ht="15">
      <c r="A28" s="684">
        <v>14</v>
      </c>
      <c r="B28" s="821"/>
      <c r="C28" s="788"/>
      <c r="D28" s="1306"/>
      <c r="E28" s="1783">
        <v>690</v>
      </c>
      <c r="F28" s="1698"/>
      <c r="G28" s="788"/>
      <c r="H28" s="1685"/>
      <c r="I28" s="2025">
        <v>1093.2</v>
      </c>
      <c r="J28" s="1698"/>
      <c r="K28" s="1685"/>
      <c r="L28" s="1685"/>
      <c r="M28" s="1783">
        <v>130</v>
      </c>
      <c r="N28" s="1758"/>
      <c r="O28" s="1685"/>
      <c r="P28" s="1685"/>
      <c r="Q28" s="1914"/>
    </row>
    <row r="29" spans="1:17" s="681" customFormat="1" ht="15">
      <c r="A29" s="684">
        <v>15</v>
      </c>
      <c r="B29" s="821"/>
      <c r="C29" s="788"/>
      <c r="D29" s="1306"/>
      <c r="E29" s="1783">
        <v>713</v>
      </c>
      <c r="F29" s="1698"/>
      <c r="G29" s="788"/>
      <c r="H29" s="1685"/>
      <c r="I29" s="2025">
        <v>1128.6000000000001</v>
      </c>
      <c r="J29" s="1698"/>
      <c r="K29" s="1685"/>
      <c r="L29" s="1685"/>
      <c r="M29" s="1783">
        <v>123</v>
      </c>
      <c r="N29" s="1758"/>
      <c r="O29" s="1685"/>
      <c r="P29" s="1685"/>
      <c r="Q29" s="1914"/>
    </row>
    <row r="30" spans="1:17" s="681" customFormat="1" ht="15">
      <c r="A30" s="684">
        <v>16</v>
      </c>
      <c r="B30" s="821"/>
      <c r="C30" s="788"/>
      <c r="D30" s="1306"/>
      <c r="E30" s="1783">
        <v>759</v>
      </c>
      <c r="F30" s="1698"/>
      <c r="G30" s="788"/>
      <c r="H30" s="1685"/>
      <c r="I30" s="2025">
        <v>1131</v>
      </c>
      <c r="J30" s="1698"/>
      <c r="K30" s="1685"/>
      <c r="L30" s="1685"/>
      <c r="M30" s="1783">
        <v>122</v>
      </c>
      <c r="N30" s="1758"/>
      <c r="O30" s="1685"/>
      <c r="P30" s="1685"/>
      <c r="Q30" s="1914"/>
    </row>
    <row r="31" spans="1:17" s="685" customFormat="1" ht="15">
      <c r="A31" s="684">
        <v>17</v>
      </c>
      <c r="B31" s="821"/>
      <c r="C31" s="788"/>
      <c r="D31" s="1306"/>
      <c r="E31" s="1783">
        <v>866</v>
      </c>
      <c r="F31" s="1698"/>
      <c r="G31" s="788"/>
      <c r="H31" s="1685"/>
      <c r="I31" s="2025">
        <v>1129.2</v>
      </c>
      <c r="J31" s="1698"/>
      <c r="K31" s="1685"/>
      <c r="L31" s="1685"/>
      <c r="M31" s="1783">
        <v>128</v>
      </c>
      <c r="N31" s="1758"/>
      <c r="O31" s="1685"/>
      <c r="P31" s="1685"/>
      <c r="Q31" s="1914"/>
    </row>
    <row r="32" spans="1:17" s="685" customFormat="1" ht="15">
      <c r="A32" s="684">
        <v>18</v>
      </c>
      <c r="B32" s="821"/>
      <c r="C32" s="788"/>
      <c r="D32" s="1306"/>
      <c r="E32" s="1783">
        <v>864</v>
      </c>
      <c r="F32" s="1698"/>
      <c r="G32" s="788"/>
      <c r="H32" s="1685"/>
      <c r="I32" s="2025">
        <v>1090.8</v>
      </c>
      <c r="J32" s="1698"/>
      <c r="K32" s="1685"/>
      <c r="L32" s="1685"/>
      <c r="M32" s="1783">
        <v>124</v>
      </c>
      <c r="N32" s="1758"/>
      <c r="O32" s="1685"/>
      <c r="P32" s="1685"/>
      <c r="Q32" s="1914"/>
    </row>
    <row r="33" spans="1:33" s="685" customFormat="1" ht="15">
      <c r="A33" s="684">
        <v>19</v>
      </c>
      <c r="B33" s="821"/>
      <c r="C33" s="788"/>
      <c r="D33" s="1306"/>
      <c r="E33" s="1783">
        <v>818</v>
      </c>
      <c r="F33" s="1698"/>
      <c r="G33" s="788"/>
      <c r="H33" s="1685"/>
      <c r="I33" s="2025">
        <v>1051.8</v>
      </c>
      <c r="J33" s="1698"/>
      <c r="K33" s="1685"/>
      <c r="L33" s="1685"/>
      <c r="M33" s="1783">
        <v>122</v>
      </c>
      <c r="N33" s="1758"/>
      <c r="O33" s="1685"/>
      <c r="P33" s="1685"/>
      <c r="Q33" s="1914"/>
    </row>
    <row r="34" spans="1:33" s="685" customFormat="1" ht="15">
      <c r="A34" s="684">
        <v>20</v>
      </c>
      <c r="B34" s="821"/>
      <c r="C34" s="788"/>
      <c r="D34" s="1306"/>
      <c r="E34" s="1783">
        <v>814</v>
      </c>
      <c r="F34" s="1698"/>
      <c r="G34" s="788"/>
      <c r="H34" s="1685"/>
      <c r="I34" s="2025">
        <v>1042.2</v>
      </c>
      <c r="J34" s="1698"/>
      <c r="K34" s="1685"/>
      <c r="L34" s="1685"/>
      <c r="M34" s="1783">
        <v>122</v>
      </c>
      <c r="N34" s="1758"/>
      <c r="O34" s="1685"/>
      <c r="P34" s="1685"/>
      <c r="Q34" s="1914"/>
    </row>
    <row r="35" spans="1:33" s="685" customFormat="1" ht="15">
      <c r="A35" s="684">
        <v>21</v>
      </c>
      <c r="B35" s="821"/>
      <c r="C35" s="788"/>
      <c r="D35" s="1306"/>
      <c r="E35" s="1783">
        <v>781</v>
      </c>
      <c r="F35" s="1698"/>
      <c r="G35" s="788"/>
      <c r="H35" s="1685"/>
      <c r="I35" s="2025">
        <v>955.80000000000007</v>
      </c>
      <c r="J35" s="1698"/>
      <c r="K35" s="1685"/>
      <c r="L35" s="1685"/>
      <c r="M35" s="1783">
        <v>126</v>
      </c>
      <c r="N35" s="1758"/>
      <c r="O35" s="1685"/>
      <c r="P35" s="1685"/>
      <c r="Q35" s="1914"/>
    </row>
    <row r="36" spans="1:33" s="685" customFormat="1" ht="15">
      <c r="A36" s="684">
        <v>22</v>
      </c>
      <c r="B36" s="821"/>
      <c r="C36" s="788"/>
      <c r="D36" s="1306"/>
      <c r="E36" s="1783">
        <v>732</v>
      </c>
      <c r="F36" s="1698"/>
      <c r="G36" s="788"/>
      <c r="H36" s="1685"/>
      <c r="I36" s="2025">
        <v>884.4</v>
      </c>
      <c r="J36" s="1698"/>
      <c r="K36" s="1685"/>
      <c r="L36" s="1685"/>
      <c r="M36" s="1783">
        <v>128</v>
      </c>
      <c r="N36" s="1758"/>
      <c r="O36" s="1685"/>
      <c r="P36" s="1685"/>
      <c r="Q36" s="1914"/>
    </row>
    <row r="37" spans="1:33" s="685" customFormat="1" ht="15">
      <c r="A37" s="684">
        <v>23</v>
      </c>
      <c r="B37" s="821"/>
      <c r="C37" s="788"/>
      <c r="D37" s="1306"/>
      <c r="E37" s="1783">
        <v>641</v>
      </c>
      <c r="F37" s="1698"/>
      <c r="G37" s="1685"/>
      <c r="H37" s="1685"/>
      <c r="I37" s="2025">
        <v>796.80000000000007</v>
      </c>
      <c r="J37" s="1698"/>
      <c r="K37" s="1685"/>
      <c r="L37" s="1685"/>
      <c r="M37" s="1783">
        <v>127</v>
      </c>
      <c r="N37" s="1758"/>
      <c r="O37" s="1685"/>
      <c r="P37" s="1685"/>
      <c r="Q37" s="1914"/>
    </row>
    <row r="38" spans="1:33" s="685" customFormat="1" ht="15">
      <c r="A38" s="684" t="s">
        <v>19</v>
      </c>
      <c r="B38" s="788"/>
      <c r="C38" s="788"/>
      <c r="D38" s="788"/>
      <c r="E38" s="2023">
        <f>SUM(E14:E37)</f>
        <v>16567</v>
      </c>
      <c r="F38" s="2024"/>
      <c r="G38" s="2024"/>
      <c r="H38" s="2024"/>
      <c r="I38" s="2023">
        <f>SUM(I14:I37)</f>
        <v>24993.600000000002</v>
      </c>
      <c r="J38" s="2024"/>
      <c r="K38" s="2024"/>
      <c r="L38" s="2024"/>
      <c r="M38" s="2023">
        <f>SUM(M14:M37)</f>
        <v>3039</v>
      </c>
      <c r="N38" s="1685"/>
      <c r="O38" s="1685"/>
      <c r="P38" s="1685"/>
      <c r="Q38" s="1687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G46"/>
  <sheetViews>
    <sheetView zoomScale="85" zoomScaleNormal="85" workbookViewId="0">
      <selection activeCell="E14" sqref="E14:E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213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1777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M3" s="1066"/>
      <c r="N3" s="1067" t="s">
        <v>602</v>
      </c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378</v>
      </c>
      <c r="B8" s="1255" t="s">
        <v>379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537</v>
      </c>
      <c r="C10" s="2101"/>
      <c r="D10" s="2101"/>
      <c r="E10" s="2102"/>
      <c r="F10" s="3037"/>
      <c r="G10" s="2101"/>
      <c r="H10" s="2101"/>
      <c r="I10" s="2102"/>
      <c r="J10" s="3037" t="str">
        <f>B10</f>
        <v>ВЛ-10 кВ ф Стадион</v>
      </c>
      <c r="K10" s="2101"/>
      <c r="L10" s="2101"/>
      <c r="M10" s="2102"/>
      <c r="N10" s="3037">
        <f>F10</f>
        <v>0</v>
      </c>
      <c r="O10" s="2968"/>
      <c r="P10" s="2968"/>
      <c r="Q10" s="2969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4000</v>
      </c>
      <c r="F11" s="3037" t="s">
        <v>14</v>
      </c>
      <c r="G11" s="2101"/>
      <c r="H11" s="678"/>
      <c r="I11" s="679"/>
      <c r="J11" s="3037" t="s">
        <v>14</v>
      </c>
      <c r="K11" s="2101"/>
      <c r="L11" s="678"/>
      <c r="M11" s="679">
        <f>E11</f>
        <v>4000</v>
      </c>
      <c r="N11" s="3037" t="s">
        <v>14</v>
      </c>
      <c r="O11" s="2101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1"/>
      <c r="C14" s="788"/>
      <c r="D14" s="788"/>
      <c r="E14" s="1960">
        <v>26.8</v>
      </c>
      <c r="F14" s="1701"/>
      <c r="G14" s="1690"/>
      <c r="H14" s="1690"/>
      <c r="I14" s="1307"/>
      <c r="J14" s="1701"/>
      <c r="K14" s="1690"/>
      <c r="L14" s="1690"/>
      <c r="M14" s="1307"/>
      <c r="N14" s="1701"/>
      <c r="O14" s="1690"/>
      <c r="P14" s="1690"/>
      <c r="Q14" s="1307"/>
    </row>
    <row r="15" spans="1:33" s="1323" customFormat="1" ht="15">
      <c r="A15" s="1316">
        <v>1</v>
      </c>
      <c r="B15" s="821"/>
      <c r="C15" s="1321"/>
      <c r="D15" s="1306"/>
      <c r="E15" s="1961">
        <v>22.400000000000002</v>
      </c>
      <c r="F15" s="1698"/>
      <c r="G15" s="788"/>
      <c r="H15" s="1685"/>
      <c r="I15" s="1570"/>
      <c r="J15" s="1698"/>
      <c r="K15" s="1685"/>
      <c r="L15" s="1685"/>
      <c r="M15" s="1784"/>
      <c r="N15" s="1698"/>
      <c r="O15" s="1685"/>
      <c r="P15" s="1685"/>
      <c r="Q15" s="1570"/>
    </row>
    <row r="16" spans="1:33" s="681" customFormat="1" ht="15">
      <c r="A16" s="684">
        <v>2</v>
      </c>
      <c r="B16" s="821"/>
      <c r="C16" s="788"/>
      <c r="D16" s="1306"/>
      <c r="E16" s="1961">
        <v>24</v>
      </c>
      <c r="F16" s="1698"/>
      <c r="G16" s="788"/>
      <c r="H16" s="1685"/>
      <c r="I16" s="1570"/>
      <c r="J16" s="1698"/>
      <c r="K16" s="1685"/>
      <c r="L16" s="1685"/>
      <c r="M16" s="1784"/>
      <c r="N16" s="1698"/>
      <c r="O16" s="1685"/>
      <c r="P16" s="1685"/>
      <c r="Q16" s="1570"/>
    </row>
    <row r="17" spans="1:17" s="681" customFormat="1" ht="15">
      <c r="A17" s="684">
        <v>3</v>
      </c>
      <c r="B17" s="821"/>
      <c r="C17" s="788"/>
      <c r="D17" s="1306"/>
      <c r="E17" s="1961">
        <v>22</v>
      </c>
      <c r="F17" s="1698"/>
      <c r="G17" s="788"/>
      <c r="H17" s="1685"/>
      <c r="I17" s="1570"/>
      <c r="J17" s="1698"/>
      <c r="K17" s="1685"/>
      <c r="L17" s="1685"/>
      <c r="M17" s="1784"/>
      <c r="N17" s="1698"/>
      <c r="O17" s="1685"/>
      <c r="P17" s="1685"/>
      <c r="Q17" s="1570"/>
    </row>
    <row r="18" spans="1:17" s="681" customFormat="1" ht="15">
      <c r="A18" s="684">
        <v>4</v>
      </c>
      <c r="B18" s="821"/>
      <c r="C18" s="788"/>
      <c r="D18" s="1306"/>
      <c r="E18" s="1961">
        <v>24</v>
      </c>
      <c r="F18" s="1698"/>
      <c r="G18" s="788"/>
      <c r="H18" s="1685"/>
      <c r="I18" s="1570"/>
      <c r="J18" s="1698"/>
      <c r="K18" s="1685"/>
      <c r="L18" s="1685"/>
      <c r="M18" s="1784"/>
      <c r="N18" s="1698"/>
      <c r="O18" s="1685"/>
      <c r="P18" s="1685"/>
      <c r="Q18" s="1570"/>
    </row>
    <row r="19" spans="1:17" s="681" customFormat="1" ht="15">
      <c r="A19" s="684">
        <v>5</v>
      </c>
      <c r="B19" s="821"/>
      <c r="C19" s="788"/>
      <c r="D19" s="1306"/>
      <c r="E19" s="1961">
        <v>24</v>
      </c>
      <c r="F19" s="1698"/>
      <c r="G19" s="788"/>
      <c r="H19" s="1685"/>
      <c r="I19" s="1570"/>
      <c r="J19" s="1698"/>
      <c r="K19" s="1685"/>
      <c r="L19" s="1685"/>
      <c r="M19" s="1784"/>
      <c r="N19" s="1698"/>
      <c r="O19" s="1685"/>
      <c r="P19" s="1685"/>
      <c r="Q19" s="1570"/>
    </row>
    <row r="20" spans="1:17" s="681" customFormat="1" ht="15">
      <c r="A20" s="684">
        <v>6</v>
      </c>
      <c r="B20" s="821"/>
      <c r="C20" s="788"/>
      <c r="D20" s="1306"/>
      <c r="E20" s="1961">
        <v>31.2</v>
      </c>
      <c r="F20" s="1698"/>
      <c r="G20" s="788"/>
      <c r="H20" s="1685"/>
      <c r="I20" s="1570"/>
      <c r="J20" s="1698"/>
      <c r="K20" s="1685"/>
      <c r="L20" s="1685"/>
      <c r="M20" s="1784"/>
      <c r="N20" s="1698"/>
      <c r="O20" s="1685"/>
      <c r="P20" s="1685"/>
      <c r="Q20" s="1570"/>
    </row>
    <row r="21" spans="1:17" s="681" customFormat="1" ht="15">
      <c r="A21" s="684">
        <v>7</v>
      </c>
      <c r="B21" s="821"/>
      <c r="C21" s="788"/>
      <c r="D21" s="1306"/>
      <c r="E21" s="1961">
        <v>32</v>
      </c>
      <c r="F21" s="1698"/>
      <c r="G21" s="788"/>
      <c r="H21" s="1685"/>
      <c r="I21" s="1570"/>
      <c r="J21" s="1698"/>
      <c r="K21" s="1685"/>
      <c r="L21" s="1685"/>
      <c r="M21" s="1784"/>
      <c r="N21" s="1698"/>
      <c r="O21" s="1685"/>
      <c r="P21" s="1685"/>
      <c r="Q21" s="1570"/>
    </row>
    <row r="22" spans="1:17" s="681" customFormat="1" ht="15">
      <c r="A22" s="684">
        <v>8</v>
      </c>
      <c r="B22" s="821"/>
      <c r="C22" s="788"/>
      <c r="D22" s="1306"/>
      <c r="E22" s="1961">
        <v>30.8</v>
      </c>
      <c r="F22" s="1698"/>
      <c r="G22" s="788"/>
      <c r="H22" s="1685"/>
      <c r="I22" s="1570"/>
      <c r="J22" s="1698"/>
      <c r="K22" s="1685"/>
      <c r="L22" s="1685"/>
      <c r="M22" s="1784"/>
      <c r="N22" s="1698"/>
      <c r="O22" s="1685"/>
      <c r="P22" s="1685"/>
      <c r="Q22" s="1570"/>
    </row>
    <row r="23" spans="1:17" s="681" customFormat="1" ht="15">
      <c r="A23" s="684">
        <v>9</v>
      </c>
      <c r="B23" s="821"/>
      <c r="C23" s="788"/>
      <c r="D23" s="1306"/>
      <c r="E23" s="1961">
        <v>32</v>
      </c>
      <c r="F23" s="1698"/>
      <c r="G23" s="788"/>
      <c r="H23" s="1685"/>
      <c r="I23" s="1570"/>
      <c r="J23" s="1698"/>
      <c r="K23" s="1685"/>
      <c r="L23" s="1685"/>
      <c r="M23" s="1784"/>
      <c r="N23" s="1698"/>
      <c r="O23" s="1685"/>
      <c r="P23" s="1685"/>
      <c r="Q23" s="1570"/>
    </row>
    <row r="24" spans="1:17" s="681" customFormat="1" ht="15">
      <c r="A24" s="684">
        <v>10</v>
      </c>
      <c r="B24" s="821"/>
      <c r="C24" s="788"/>
      <c r="D24" s="1306"/>
      <c r="E24" s="1961">
        <v>29.6</v>
      </c>
      <c r="F24" s="1698"/>
      <c r="G24" s="788"/>
      <c r="H24" s="1685"/>
      <c r="I24" s="1570"/>
      <c r="J24" s="1698"/>
      <c r="K24" s="1685"/>
      <c r="L24" s="1685"/>
      <c r="M24" s="1784"/>
      <c r="N24" s="1698"/>
      <c r="O24" s="1685"/>
      <c r="P24" s="1685"/>
      <c r="Q24" s="1570"/>
    </row>
    <row r="25" spans="1:17" s="681" customFormat="1" ht="15">
      <c r="A25" s="684">
        <v>11</v>
      </c>
      <c r="B25" s="821"/>
      <c r="C25" s="788"/>
      <c r="D25" s="1306"/>
      <c r="E25" s="1961">
        <v>32.4</v>
      </c>
      <c r="F25" s="1698"/>
      <c r="G25" s="788"/>
      <c r="H25" s="1685"/>
      <c r="I25" s="1570"/>
      <c r="J25" s="1698"/>
      <c r="K25" s="1685"/>
      <c r="L25" s="1685"/>
      <c r="M25" s="1784"/>
      <c r="N25" s="1698"/>
      <c r="O25" s="1685"/>
      <c r="P25" s="1685"/>
      <c r="Q25" s="1570"/>
    </row>
    <row r="26" spans="1:17" s="681" customFormat="1" ht="15">
      <c r="A26" s="684">
        <v>12</v>
      </c>
      <c r="B26" s="821"/>
      <c r="C26" s="788"/>
      <c r="D26" s="1306"/>
      <c r="E26" s="1961">
        <v>30.400000000000002</v>
      </c>
      <c r="F26" s="1698"/>
      <c r="G26" s="788"/>
      <c r="H26" s="1685"/>
      <c r="I26" s="1570"/>
      <c r="J26" s="1698"/>
      <c r="K26" s="1685"/>
      <c r="L26" s="1685"/>
      <c r="M26" s="1784"/>
      <c r="N26" s="1698"/>
      <c r="O26" s="1685"/>
      <c r="P26" s="1685"/>
      <c r="Q26" s="1570"/>
    </row>
    <row r="27" spans="1:17" s="681" customFormat="1" ht="15">
      <c r="A27" s="684">
        <v>13</v>
      </c>
      <c r="B27" s="821"/>
      <c r="C27" s="788"/>
      <c r="D27" s="1306"/>
      <c r="E27" s="1961">
        <v>31.6</v>
      </c>
      <c r="F27" s="1698"/>
      <c r="G27" s="788"/>
      <c r="H27" s="1685"/>
      <c r="I27" s="1570"/>
      <c r="J27" s="1698"/>
      <c r="K27" s="1685"/>
      <c r="L27" s="1685"/>
      <c r="M27" s="1784"/>
      <c r="N27" s="1698"/>
      <c r="O27" s="1685"/>
      <c r="P27" s="1685"/>
      <c r="Q27" s="1570"/>
    </row>
    <row r="28" spans="1:17" s="681" customFormat="1" ht="15">
      <c r="A28" s="684">
        <v>14</v>
      </c>
      <c r="B28" s="821"/>
      <c r="C28" s="788"/>
      <c r="D28" s="1306"/>
      <c r="E28" s="1961">
        <v>36.4</v>
      </c>
      <c r="F28" s="1698"/>
      <c r="G28" s="788"/>
      <c r="H28" s="1685"/>
      <c r="I28" s="1570"/>
      <c r="J28" s="1698"/>
      <c r="K28" s="1685"/>
      <c r="L28" s="1685"/>
      <c r="M28" s="1784"/>
      <c r="N28" s="1698"/>
      <c r="O28" s="1685"/>
      <c r="P28" s="1685"/>
      <c r="Q28" s="1570"/>
    </row>
    <row r="29" spans="1:17" s="681" customFormat="1" ht="15">
      <c r="A29" s="684">
        <v>15</v>
      </c>
      <c r="B29" s="821"/>
      <c r="C29" s="788"/>
      <c r="D29" s="1306"/>
      <c r="E29" s="1961">
        <v>37.200000000000003</v>
      </c>
      <c r="F29" s="1698"/>
      <c r="G29" s="788"/>
      <c r="H29" s="1685"/>
      <c r="I29" s="1570"/>
      <c r="J29" s="1698"/>
      <c r="K29" s="1685"/>
      <c r="L29" s="1685"/>
      <c r="M29" s="1784"/>
      <c r="N29" s="1698"/>
      <c r="O29" s="1685"/>
      <c r="P29" s="1685"/>
      <c r="Q29" s="1570"/>
    </row>
    <row r="30" spans="1:17" s="681" customFormat="1" ht="15">
      <c r="A30" s="684">
        <v>16</v>
      </c>
      <c r="B30" s="821"/>
      <c r="C30" s="788"/>
      <c r="D30" s="1306"/>
      <c r="E30" s="1961">
        <v>37.6</v>
      </c>
      <c r="F30" s="1698"/>
      <c r="G30" s="788"/>
      <c r="H30" s="1685"/>
      <c r="I30" s="1570"/>
      <c r="J30" s="1698"/>
      <c r="K30" s="1685"/>
      <c r="L30" s="1685"/>
      <c r="M30" s="1784"/>
      <c r="N30" s="1698"/>
      <c r="O30" s="1685"/>
      <c r="P30" s="1685"/>
      <c r="Q30" s="1570"/>
    </row>
    <row r="31" spans="1:17" s="685" customFormat="1" ht="15">
      <c r="A31" s="684">
        <v>17</v>
      </c>
      <c r="B31" s="821"/>
      <c r="C31" s="788"/>
      <c r="D31" s="1306"/>
      <c r="E31" s="1961">
        <v>41.2</v>
      </c>
      <c r="F31" s="1698"/>
      <c r="G31" s="788"/>
      <c r="H31" s="1685"/>
      <c r="I31" s="1570"/>
      <c r="J31" s="1698"/>
      <c r="K31" s="1685"/>
      <c r="L31" s="1685"/>
      <c r="M31" s="1784"/>
      <c r="N31" s="1698"/>
      <c r="O31" s="1685"/>
      <c r="P31" s="1685"/>
      <c r="Q31" s="1570"/>
    </row>
    <row r="32" spans="1:17" s="685" customFormat="1" ht="15">
      <c r="A32" s="684">
        <v>18</v>
      </c>
      <c r="B32" s="821"/>
      <c r="C32" s="788"/>
      <c r="D32" s="1306"/>
      <c r="E32" s="1961">
        <v>37.6</v>
      </c>
      <c r="F32" s="1698"/>
      <c r="G32" s="788"/>
      <c r="H32" s="1685"/>
      <c r="I32" s="1570"/>
      <c r="J32" s="1698"/>
      <c r="K32" s="1685"/>
      <c r="L32" s="1685"/>
      <c r="M32" s="1784"/>
      <c r="N32" s="1698"/>
      <c r="O32" s="1685"/>
      <c r="P32" s="1685"/>
      <c r="Q32" s="1570"/>
    </row>
    <row r="33" spans="1:33" s="685" customFormat="1" ht="15">
      <c r="A33" s="684">
        <v>19</v>
      </c>
      <c r="B33" s="821"/>
      <c r="C33" s="788"/>
      <c r="D33" s="1306"/>
      <c r="E33" s="1961">
        <v>40</v>
      </c>
      <c r="F33" s="1698"/>
      <c r="G33" s="788"/>
      <c r="H33" s="1685"/>
      <c r="I33" s="1570"/>
      <c r="J33" s="1698"/>
      <c r="K33" s="1685"/>
      <c r="L33" s="1685"/>
      <c r="M33" s="1784"/>
      <c r="N33" s="1698"/>
      <c r="O33" s="1685"/>
      <c r="P33" s="1685"/>
      <c r="Q33" s="1570"/>
    </row>
    <row r="34" spans="1:33" s="685" customFormat="1" ht="15">
      <c r="A34" s="684">
        <v>20</v>
      </c>
      <c r="B34" s="821"/>
      <c r="C34" s="788"/>
      <c r="D34" s="1306"/>
      <c r="E34" s="1961">
        <v>38.4</v>
      </c>
      <c r="F34" s="1698"/>
      <c r="G34" s="788"/>
      <c r="H34" s="1685"/>
      <c r="I34" s="1570"/>
      <c r="J34" s="1698"/>
      <c r="K34" s="1685"/>
      <c r="L34" s="1685"/>
      <c r="M34" s="1784"/>
      <c r="N34" s="1698"/>
      <c r="O34" s="1685"/>
      <c r="P34" s="1685"/>
      <c r="Q34" s="1570"/>
    </row>
    <row r="35" spans="1:33" s="685" customFormat="1" ht="15">
      <c r="A35" s="684">
        <v>21</v>
      </c>
      <c r="B35" s="821"/>
      <c r="C35" s="788"/>
      <c r="D35" s="1306"/>
      <c r="E35" s="1961">
        <v>35.200000000000003</v>
      </c>
      <c r="F35" s="1698"/>
      <c r="G35" s="788"/>
      <c r="H35" s="1685"/>
      <c r="I35" s="1570"/>
      <c r="J35" s="1698"/>
      <c r="K35" s="1685"/>
      <c r="L35" s="1685"/>
      <c r="M35" s="1784"/>
      <c r="N35" s="1698"/>
      <c r="O35" s="1685"/>
      <c r="P35" s="1685"/>
      <c r="Q35" s="1570"/>
    </row>
    <row r="36" spans="1:33" s="685" customFormat="1" ht="15">
      <c r="A36" s="684">
        <v>22</v>
      </c>
      <c r="B36" s="821"/>
      <c r="C36" s="788"/>
      <c r="D36" s="1306"/>
      <c r="E36" s="1961">
        <v>28.8</v>
      </c>
      <c r="F36" s="1698"/>
      <c r="G36" s="788"/>
      <c r="H36" s="1685"/>
      <c r="I36" s="1570"/>
      <c r="J36" s="1698"/>
      <c r="K36" s="1685"/>
      <c r="L36" s="1685"/>
      <c r="M36" s="1784"/>
      <c r="N36" s="1698"/>
      <c r="O36" s="1685"/>
      <c r="P36" s="1685"/>
      <c r="Q36" s="1570"/>
    </row>
    <row r="37" spans="1:33" s="685" customFormat="1" ht="15.75" thickBot="1">
      <c r="A37" s="684">
        <v>23</v>
      </c>
      <c r="B37" s="821"/>
      <c r="C37" s="788"/>
      <c r="D37" s="1306"/>
      <c r="E37" s="1962">
        <v>28</v>
      </c>
      <c r="F37" s="1698"/>
      <c r="G37" s="1685"/>
      <c r="H37" s="1685"/>
      <c r="I37" s="1570"/>
      <c r="J37" s="1698"/>
      <c r="K37" s="1685"/>
      <c r="L37" s="1685"/>
      <c r="M37" s="1784"/>
      <c r="N37" s="1698"/>
      <c r="O37" s="1685"/>
      <c r="P37" s="1685"/>
      <c r="Q37" s="1570"/>
    </row>
    <row r="38" spans="1:33" s="685" customFormat="1" ht="15">
      <c r="A38" s="684" t="s">
        <v>19</v>
      </c>
      <c r="B38" s="788"/>
      <c r="C38" s="788"/>
      <c r="D38" s="788"/>
      <c r="E38" s="1687">
        <f>SUM(E14:E37)</f>
        <v>753.6</v>
      </c>
      <c r="F38" s="1685"/>
      <c r="G38" s="1685"/>
      <c r="H38" s="1685"/>
      <c r="I38" s="1687">
        <f>SUM(I14:I37)</f>
        <v>0</v>
      </c>
      <c r="J38" s="1685"/>
      <c r="K38" s="1685"/>
      <c r="L38" s="1685"/>
      <c r="M38" s="1687">
        <f>SUM(M14:M37)</f>
        <v>0</v>
      </c>
      <c r="N38" s="1685"/>
      <c r="O38" s="1685"/>
      <c r="P38" s="1685"/>
      <c r="Q38" s="1687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A6:Q6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>
    <tabColor rgb="FFFFFF00"/>
  </sheetPr>
  <dimension ref="A1:AG46"/>
  <sheetViews>
    <sheetView zoomScale="85" zoomScaleNormal="85" workbookViewId="0">
      <selection activeCell="G21" sqref="G21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217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380</v>
      </c>
      <c r="B8" s="1271"/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218</v>
      </c>
      <c r="C10" s="2101"/>
      <c r="D10" s="2101"/>
      <c r="E10" s="2102"/>
      <c r="F10" s="3037"/>
      <c r="G10" s="2101"/>
      <c r="H10" s="2101"/>
      <c r="I10" s="2102"/>
      <c r="J10" s="3037" t="str">
        <f>B10</f>
        <v>ВЛ-10 кВ Н. Склад</v>
      </c>
      <c r="K10" s="2101"/>
      <c r="L10" s="2101"/>
      <c r="M10" s="2102"/>
      <c r="N10" s="3037"/>
      <c r="O10" s="2101"/>
      <c r="P10" s="2101"/>
      <c r="Q10" s="2102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3000</v>
      </c>
      <c r="F11" s="3037" t="s">
        <v>14</v>
      </c>
      <c r="G11" s="2101"/>
      <c r="H11" s="678"/>
      <c r="I11" s="679"/>
      <c r="J11" s="3037" t="s">
        <v>14</v>
      </c>
      <c r="K11" s="2101"/>
      <c r="L11" s="678"/>
      <c r="M11" s="679">
        <f>E11</f>
        <v>3000</v>
      </c>
      <c r="N11" s="3037" t="s">
        <v>14</v>
      </c>
      <c r="O11" s="2101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3"/>
      <c r="C14" s="788"/>
      <c r="D14" s="788"/>
      <c r="E14" s="1783">
        <v>61</v>
      </c>
      <c r="F14" s="1703"/>
      <c r="G14" s="788"/>
      <c r="H14" s="788"/>
      <c r="I14" s="822"/>
      <c r="J14" s="1703"/>
      <c r="K14" s="788"/>
      <c r="L14" s="788"/>
      <c r="M14" s="1783">
        <v>22</v>
      </c>
      <c r="N14" s="1703"/>
      <c r="O14" s="788"/>
      <c r="P14" s="788"/>
      <c r="Q14" s="822"/>
    </row>
    <row r="15" spans="1:33" s="1323" customFormat="1" ht="15">
      <c r="A15" s="1316">
        <v>1</v>
      </c>
      <c r="B15" s="1703"/>
      <c r="C15" s="1321"/>
      <c r="D15" s="788"/>
      <c r="E15" s="1783">
        <v>48</v>
      </c>
      <c r="F15" s="1717"/>
      <c r="G15" s="788"/>
      <c r="H15" s="1709"/>
      <c r="I15" s="1710"/>
      <c r="J15" s="1717"/>
      <c r="K15" s="1709"/>
      <c r="L15" s="1709"/>
      <c r="M15" s="1783">
        <v>21</v>
      </c>
      <c r="N15" s="1702"/>
      <c r="O15" s="1321"/>
      <c r="P15" s="1321"/>
      <c r="Q15" s="1322"/>
    </row>
    <row r="16" spans="1:33" s="681" customFormat="1" ht="15">
      <c r="A16" s="684">
        <v>2</v>
      </c>
      <c r="B16" s="1703"/>
      <c r="C16" s="788"/>
      <c r="D16" s="788"/>
      <c r="E16" s="1783">
        <v>38</v>
      </c>
      <c r="F16" s="2019"/>
      <c r="G16" s="788"/>
      <c r="H16" s="1700"/>
      <c r="I16" s="1713"/>
      <c r="J16" s="2019"/>
      <c r="K16" s="1700"/>
      <c r="L16" s="1700"/>
      <c r="M16" s="1783">
        <v>21</v>
      </c>
      <c r="N16" s="1703"/>
      <c r="O16" s="788"/>
      <c r="P16" s="788"/>
      <c r="Q16" s="1101"/>
      <c r="R16" s="681" t="s">
        <v>436</v>
      </c>
    </row>
    <row r="17" spans="1:17" s="681" customFormat="1" ht="15">
      <c r="A17" s="684">
        <v>3</v>
      </c>
      <c r="B17" s="1703"/>
      <c r="C17" s="788"/>
      <c r="D17" s="788"/>
      <c r="E17" s="1783">
        <v>37</v>
      </c>
      <c r="F17" s="2019"/>
      <c r="G17" s="788"/>
      <c r="H17" s="1700"/>
      <c r="I17" s="1713"/>
      <c r="J17" s="2019"/>
      <c r="K17" s="1700"/>
      <c r="L17" s="1700"/>
      <c r="M17" s="1783">
        <v>22</v>
      </c>
      <c r="N17" s="1703"/>
      <c r="O17" s="788"/>
      <c r="P17" s="788"/>
      <c r="Q17" s="1101"/>
    </row>
    <row r="18" spans="1:17" s="681" customFormat="1" ht="15">
      <c r="A18" s="684">
        <v>4</v>
      </c>
      <c r="B18" s="1703"/>
      <c r="C18" s="788"/>
      <c r="D18" s="788"/>
      <c r="E18" s="1783">
        <v>36</v>
      </c>
      <c r="F18" s="2019"/>
      <c r="G18" s="788"/>
      <c r="H18" s="1700"/>
      <c r="I18" s="1713"/>
      <c r="J18" s="2019"/>
      <c r="K18" s="1700"/>
      <c r="L18" s="1700"/>
      <c r="M18" s="1783">
        <v>20</v>
      </c>
      <c r="N18" s="1703"/>
      <c r="O18" s="788"/>
      <c r="P18" s="788"/>
      <c r="Q18" s="1101"/>
    </row>
    <row r="19" spans="1:17" s="681" customFormat="1" ht="15">
      <c r="A19" s="684">
        <v>5</v>
      </c>
      <c r="B19" s="1703"/>
      <c r="C19" s="788"/>
      <c r="D19" s="788"/>
      <c r="E19" s="1783">
        <v>41</v>
      </c>
      <c r="F19" s="2019"/>
      <c r="G19" s="788"/>
      <c r="H19" s="1700"/>
      <c r="I19" s="1713"/>
      <c r="J19" s="2019"/>
      <c r="K19" s="1700"/>
      <c r="L19" s="1700"/>
      <c r="M19" s="1783">
        <v>21</v>
      </c>
      <c r="N19" s="1703"/>
      <c r="O19" s="788"/>
      <c r="P19" s="788"/>
      <c r="Q19" s="1101"/>
    </row>
    <row r="20" spans="1:17" s="681" customFormat="1" ht="15">
      <c r="A20" s="684">
        <v>6</v>
      </c>
      <c r="B20" s="1703"/>
      <c r="C20" s="788"/>
      <c r="D20" s="788"/>
      <c r="E20" s="1783">
        <v>42</v>
      </c>
      <c r="F20" s="2019"/>
      <c r="G20" s="788"/>
      <c r="H20" s="1700"/>
      <c r="I20" s="1713"/>
      <c r="J20" s="2019"/>
      <c r="K20" s="1700"/>
      <c r="L20" s="1700"/>
      <c r="M20" s="1783">
        <v>20</v>
      </c>
      <c r="N20" s="1703"/>
      <c r="O20" s="788"/>
      <c r="P20" s="788"/>
      <c r="Q20" s="1101"/>
    </row>
    <row r="21" spans="1:17" s="681" customFormat="1" ht="15">
      <c r="A21" s="684">
        <v>7</v>
      </c>
      <c r="B21" s="1703"/>
      <c r="C21" s="788"/>
      <c r="D21" s="788"/>
      <c r="E21" s="1783">
        <v>49</v>
      </c>
      <c r="F21" s="2019"/>
      <c r="G21" s="788"/>
      <c r="H21" s="1700"/>
      <c r="I21" s="1713"/>
      <c r="J21" s="2019"/>
      <c r="K21" s="1700"/>
      <c r="L21" s="1700"/>
      <c r="M21" s="1783">
        <v>21</v>
      </c>
      <c r="N21" s="1703"/>
      <c r="O21" s="788"/>
      <c r="P21" s="788"/>
      <c r="Q21" s="1101"/>
    </row>
    <row r="22" spans="1:17" s="681" customFormat="1" ht="15">
      <c r="A22" s="684">
        <v>8</v>
      </c>
      <c r="B22" s="1703"/>
      <c r="C22" s="788"/>
      <c r="D22" s="788"/>
      <c r="E22" s="1783">
        <v>45</v>
      </c>
      <c r="F22" s="2019"/>
      <c r="G22" s="788"/>
      <c r="H22" s="1700"/>
      <c r="I22" s="1713"/>
      <c r="J22" s="2019"/>
      <c r="K22" s="1700"/>
      <c r="L22" s="1700"/>
      <c r="M22" s="1783">
        <v>19</v>
      </c>
      <c r="N22" s="1703"/>
      <c r="O22" s="788"/>
      <c r="P22" s="788"/>
      <c r="Q22" s="1101"/>
    </row>
    <row r="23" spans="1:17" s="681" customFormat="1" ht="15">
      <c r="A23" s="684">
        <v>9</v>
      </c>
      <c r="B23" s="1703"/>
      <c r="C23" s="788"/>
      <c r="D23" s="788"/>
      <c r="E23" s="1783">
        <v>46</v>
      </c>
      <c r="F23" s="2019"/>
      <c r="G23" s="788"/>
      <c r="H23" s="1700"/>
      <c r="I23" s="1713"/>
      <c r="J23" s="2019"/>
      <c r="K23" s="1700"/>
      <c r="L23" s="1700"/>
      <c r="M23" s="1783">
        <v>20</v>
      </c>
      <c r="N23" s="1703"/>
      <c r="O23" s="788"/>
      <c r="P23" s="788"/>
      <c r="Q23" s="1101"/>
    </row>
    <row r="24" spans="1:17" s="681" customFormat="1" ht="15">
      <c r="A24" s="684">
        <v>10</v>
      </c>
      <c r="B24" s="1703"/>
      <c r="C24" s="788"/>
      <c r="D24" s="788"/>
      <c r="E24" s="1783">
        <v>50</v>
      </c>
      <c r="F24" s="2019"/>
      <c r="G24" s="788"/>
      <c r="H24" s="1700"/>
      <c r="I24" s="1713"/>
      <c r="J24" s="2019"/>
      <c r="K24" s="1700"/>
      <c r="L24" s="1700"/>
      <c r="M24" s="1783">
        <v>21</v>
      </c>
      <c r="N24" s="1703"/>
      <c r="O24" s="788"/>
      <c r="P24" s="788"/>
      <c r="Q24" s="1101"/>
    </row>
    <row r="25" spans="1:17" s="681" customFormat="1" ht="15">
      <c r="A25" s="684">
        <v>11</v>
      </c>
      <c r="B25" s="1703"/>
      <c r="C25" s="788"/>
      <c r="D25" s="788"/>
      <c r="E25" s="1783">
        <v>47</v>
      </c>
      <c r="F25" s="2019"/>
      <c r="G25" s="788"/>
      <c r="H25" s="1700"/>
      <c r="I25" s="1713"/>
      <c r="J25" s="2019"/>
      <c r="K25" s="1700"/>
      <c r="L25" s="1700"/>
      <c r="M25" s="1783">
        <v>24</v>
      </c>
      <c r="N25" s="1703"/>
      <c r="O25" s="788"/>
      <c r="P25" s="788"/>
      <c r="Q25" s="1101"/>
    </row>
    <row r="26" spans="1:17" s="681" customFormat="1" ht="15">
      <c r="A26" s="684">
        <v>12</v>
      </c>
      <c r="B26" s="1703"/>
      <c r="C26" s="788"/>
      <c r="D26" s="788"/>
      <c r="E26" s="1783">
        <v>48</v>
      </c>
      <c r="F26" s="2019"/>
      <c r="G26" s="788"/>
      <c r="H26" s="1700"/>
      <c r="I26" s="1713"/>
      <c r="J26" s="2019"/>
      <c r="K26" s="1700"/>
      <c r="L26" s="1700"/>
      <c r="M26" s="1783">
        <v>21</v>
      </c>
      <c r="N26" s="1703"/>
      <c r="O26" s="788"/>
      <c r="P26" s="788"/>
      <c r="Q26" s="1101"/>
    </row>
    <row r="27" spans="1:17" s="681" customFormat="1" ht="15">
      <c r="A27" s="684">
        <v>13</v>
      </c>
      <c r="B27" s="1703"/>
      <c r="C27" s="788"/>
      <c r="D27" s="788"/>
      <c r="E27" s="1783">
        <v>46</v>
      </c>
      <c r="F27" s="2019"/>
      <c r="G27" s="788"/>
      <c r="H27" s="1700"/>
      <c r="I27" s="1713"/>
      <c r="J27" s="2019"/>
      <c r="K27" s="1700"/>
      <c r="L27" s="1700"/>
      <c r="M27" s="1783">
        <v>20</v>
      </c>
      <c r="N27" s="1703"/>
      <c r="O27" s="788"/>
      <c r="P27" s="788"/>
      <c r="Q27" s="1101"/>
    </row>
    <row r="28" spans="1:17" s="681" customFormat="1" ht="15">
      <c r="A28" s="684">
        <v>14</v>
      </c>
      <c r="B28" s="1703"/>
      <c r="C28" s="788"/>
      <c r="D28" s="788"/>
      <c r="E28" s="1783">
        <v>46</v>
      </c>
      <c r="F28" s="2019"/>
      <c r="G28" s="788"/>
      <c r="H28" s="1700"/>
      <c r="I28" s="1713"/>
      <c r="J28" s="2019"/>
      <c r="K28" s="1700"/>
      <c r="L28" s="1700"/>
      <c r="M28" s="1783">
        <v>18</v>
      </c>
      <c r="N28" s="1703"/>
      <c r="O28" s="788"/>
      <c r="P28" s="788"/>
      <c r="Q28" s="1101"/>
    </row>
    <row r="29" spans="1:17" s="681" customFormat="1" ht="15">
      <c r="A29" s="684">
        <v>15</v>
      </c>
      <c r="B29" s="1703"/>
      <c r="C29" s="788"/>
      <c r="D29" s="788"/>
      <c r="E29" s="1783">
        <v>64</v>
      </c>
      <c r="F29" s="2019"/>
      <c r="G29" s="788"/>
      <c r="H29" s="1700"/>
      <c r="I29" s="1713"/>
      <c r="J29" s="2019"/>
      <c r="K29" s="1700"/>
      <c r="L29" s="1700"/>
      <c r="M29" s="1783">
        <v>23</v>
      </c>
      <c r="N29" s="1703"/>
      <c r="O29" s="788"/>
      <c r="P29" s="788"/>
      <c r="Q29" s="1101"/>
    </row>
    <row r="30" spans="1:17" s="681" customFormat="1" ht="15">
      <c r="A30" s="684">
        <v>16</v>
      </c>
      <c r="B30" s="1703"/>
      <c r="C30" s="788"/>
      <c r="D30" s="788"/>
      <c r="E30" s="1783">
        <v>69</v>
      </c>
      <c r="F30" s="2019"/>
      <c r="G30" s="788"/>
      <c r="H30" s="1700"/>
      <c r="I30" s="1713"/>
      <c r="J30" s="2019"/>
      <c r="K30" s="1700"/>
      <c r="L30" s="1700"/>
      <c r="M30" s="1783">
        <v>21</v>
      </c>
      <c r="N30" s="1703"/>
      <c r="O30" s="788"/>
      <c r="P30" s="788"/>
      <c r="Q30" s="1101"/>
    </row>
    <row r="31" spans="1:17" s="685" customFormat="1" ht="15">
      <c r="A31" s="684">
        <v>17</v>
      </c>
      <c r="B31" s="1703"/>
      <c r="C31" s="788"/>
      <c r="D31" s="788"/>
      <c r="E31" s="1783">
        <v>83</v>
      </c>
      <c r="F31" s="2019"/>
      <c r="G31" s="788"/>
      <c r="H31" s="1700"/>
      <c r="I31" s="1713"/>
      <c r="J31" s="2019"/>
      <c r="K31" s="1700"/>
      <c r="L31" s="1700"/>
      <c r="M31" s="1783">
        <v>23</v>
      </c>
      <c r="N31" s="1703"/>
      <c r="O31" s="788"/>
      <c r="P31" s="788"/>
      <c r="Q31" s="1101"/>
    </row>
    <row r="32" spans="1:17" s="685" customFormat="1" ht="15">
      <c r="A32" s="684">
        <v>18</v>
      </c>
      <c r="B32" s="1703"/>
      <c r="C32" s="788"/>
      <c r="D32" s="788"/>
      <c r="E32" s="1783">
        <v>93</v>
      </c>
      <c r="F32" s="2019"/>
      <c r="G32" s="788"/>
      <c r="H32" s="1700"/>
      <c r="I32" s="1713"/>
      <c r="J32" s="2019"/>
      <c r="K32" s="1700"/>
      <c r="L32" s="1700"/>
      <c r="M32" s="1783">
        <v>26</v>
      </c>
      <c r="N32" s="1703"/>
      <c r="O32" s="788"/>
      <c r="P32" s="788"/>
      <c r="Q32" s="1101"/>
    </row>
    <row r="33" spans="1:33" s="685" customFormat="1" ht="15">
      <c r="A33" s="684">
        <v>19</v>
      </c>
      <c r="B33" s="1703"/>
      <c r="C33" s="788"/>
      <c r="D33" s="788"/>
      <c r="E33" s="1783">
        <v>82</v>
      </c>
      <c r="F33" s="2019"/>
      <c r="G33" s="788"/>
      <c r="H33" s="1700"/>
      <c r="I33" s="1713"/>
      <c r="J33" s="2019"/>
      <c r="K33" s="1700"/>
      <c r="L33" s="1700"/>
      <c r="M33" s="1783">
        <v>21</v>
      </c>
      <c r="N33" s="1703"/>
      <c r="O33" s="788"/>
      <c r="P33" s="788"/>
      <c r="Q33" s="1101"/>
    </row>
    <row r="34" spans="1:33" s="685" customFormat="1" ht="15">
      <c r="A34" s="684">
        <v>20</v>
      </c>
      <c r="B34" s="1703"/>
      <c r="C34" s="788"/>
      <c r="D34" s="788"/>
      <c r="E34" s="1783">
        <v>69</v>
      </c>
      <c r="F34" s="2019"/>
      <c r="G34" s="788"/>
      <c r="H34" s="1700"/>
      <c r="I34" s="1713"/>
      <c r="J34" s="2019"/>
      <c r="K34" s="1700"/>
      <c r="L34" s="1700"/>
      <c r="M34" s="1783">
        <v>22</v>
      </c>
      <c r="N34" s="1703"/>
      <c r="O34" s="788"/>
      <c r="P34" s="788"/>
      <c r="Q34" s="1101"/>
    </row>
    <row r="35" spans="1:33" s="685" customFormat="1" ht="15">
      <c r="A35" s="684">
        <v>21</v>
      </c>
      <c r="B35" s="1703"/>
      <c r="C35" s="788"/>
      <c r="D35" s="788"/>
      <c r="E35" s="1783">
        <v>58</v>
      </c>
      <c r="F35" s="2019"/>
      <c r="G35" s="788"/>
      <c r="H35" s="1700"/>
      <c r="I35" s="1713"/>
      <c r="J35" s="2019"/>
      <c r="K35" s="1700"/>
      <c r="L35" s="1700"/>
      <c r="M35" s="1783">
        <v>26</v>
      </c>
      <c r="N35" s="1703"/>
      <c r="O35" s="788"/>
      <c r="P35" s="788"/>
      <c r="Q35" s="1101"/>
    </row>
    <row r="36" spans="1:33" s="685" customFormat="1" ht="15">
      <c r="A36" s="684">
        <v>22</v>
      </c>
      <c r="B36" s="1703"/>
      <c r="C36" s="788"/>
      <c r="D36" s="788"/>
      <c r="E36" s="1783">
        <v>68</v>
      </c>
      <c r="F36" s="2019"/>
      <c r="G36" s="788"/>
      <c r="H36" s="1700"/>
      <c r="I36" s="1713"/>
      <c r="J36" s="2019"/>
      <c r="K36" s="1700"/>
      <c r="L36" s="1700"/>
      <c r="M36" s="1783">
        <v>23</v>
      </c>
      <c r="N36" s="1703"/>
      <c r="O36" s="788"/>
      <c r="P36" s="788"/>
      <c r="Q36" s="1101"/>
    </row>
    <row r="37" spans="1:33" s="685" customFormat="1" ht="15">
      <c r="A37" s="684">
        <v>23</v>
      </c>
      <c r="B37" s="1703"/>
      <c r="C37" s="788"/>
      <c r="D37" s="788"/>
      <c r="E37" s="1783">
        <v>66</v>
      </c>
      <c r="F37" s="2019"/>
      <c r="G37" s="1700"/>
      <c r="H37" s="1700"/>
      <c r="I37" s="1713"/>
      <c r="J37" s="2019"/>
      <c r="K37" s="1700"/>
      <c r="L37" s="1700"/>
      <c r="M37" s="1783">
        <v>26</v>
      </c>
      <c r="N37" s="1703"/>
      <c r="O37" s="788"/>
      <c r="P37" s="788"/>
      <c r="Q37" s="1101"/>
    </row>
    <row r="38" spans="1:33" s="685" customFormat="1" ht="15">
      <c r="A38" s="684" t="s">
        <v>19</v>
      </c>
      <c r="B38" s="1707"/>
      <c r="C38" s="1707"/>
      <c r="D38" s="1707"/>
      <c r="E38" s="1699">
        <f>SUM(E14:E37)</f>
        <v>1332</v>
      </c>
      <c r="F38" s="1705"/>
      <c r="G38" s="1705"/>
      <c r="H38" s="1705"/>
      <c r="I38" s="1699">
        <f>SUM(I14:I37)</f>
        <v>0</v>
      </c>
      <c r="J38" s="1705"/>
      <c r="K38" s="1705"/>
      <c r="L38" s="1705"/>
      <c r="M38" s="1699">
        <f>SUM(M14:M37)</f>
        <v>522</v>
      </c>
      <c r="N38" s="1707"/>
      <c r="O38" s="1707"/>
      <c r="P38" s="788"/>
      <c r="Q38" s="1134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>
    <tabColor rgb="FFFFFF00"/>
  </sheetPr>
  <dimension ref="A1:AG46"/>
  <sheetViews>
    <sheetView zoomScale="85" zoomScaleNormal="85" workbookViewId="0">
      <selection activeCell="Q14" sqref="Q14:Q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219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381</v>
      </c>
      <c r="B8" s="1255" t="s">
        <v>382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220</v>
      </c>
      <c r="C10" s="2101"/>
      <c r="D10" s="2101"/>
      <c r="E10" s="2102"/>
      <c r="F10" s="3037" t="s">
        <v>233</v>
      </c>
      <c r="G10" s="2101"/>
      <c r="H10" s="2101"/>
      <c r="I10" s="2102"/>
      <c r="J10" s="3037" t="str">
        <f>B10</f>
        <v>ВЛ-6 кВ Ф-8 пр. Победы</v>
      </c>
      <c r="K10" s="2101"/>
      <c r="L10" s="2101"/>
      <c r="M10" s="2102"/>
      <c r="N10" s="3037" t="str">
        <f>F10</f>
        <v>ВЛ-6 кВ Ф-1 Военкомат</v>
      </c>
      <c r="O10" s="2101"/>
      <c r="P10" s="2101"/>
      <c r="Q10" s="2102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1800</v>
      </c>
      <c r="F11" s="3037" t="s">
        <v>14</v>
      </c>
      <c r="G11" s="2101"/>
      <c r="H11" s="678"/>
      <c r="I11" s="679">
        <v>900</v>
      </c>
      <c r="J11" s="3037" t="s">
        <v>14</v>
      </c>
      <c r="K11" s="2101"/>
      <c r="L11" s="678"/>
      <c r="M11" s="679">
        <f>E11</f>
        <v>1800</v>
      </c>
      <c r="N11" s="3037" t="s">
        <v>14</v>
      </c>
      <c r="O11" s="2101"/>
      <c r="P11" s="678"/>
      <c r="Q11" s="679">
        <v>900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696"/>
      <c r="C14" s="788"/>
      <c r="D14" s="788"/>
      <c r="E14" s="1783">
        <v>233</v>
      </c>
      <c r="F14" s="1703"/>
      <c r="G14" s="788"/>
      <c r="H14" s="788"/>
      <c r="I14" s="1783">
        <v>0</v>
      </c>
      <c r="J14" s="1703"/>
      <c r="K14" s="788"/>
      <c r="L14" s="788"/>
      <c r="M14" s="1783">
        <v>31</v>
      </c>
      <c r="N14" s="1703"/>
      <c r="O14" s="788"/>
      <c r="P14" s="788"/>
      <c r="Q14" s="1783">
        <v>0</v>
      </c>
      <c r="S14" s="809"/>
    </row>
    <row r="15" spans="1:33" s="1323" customFormat="1" ht="15">
      <c r="A15" s="1316">
        <v>1</v>
      </c>
      <c r="B15" s="1696"/>
      <c r="C15" s="1321"/>
      <c r="D15" s="788"/>
      <c r="E15" s="1783">
        <v>210</v>
      </c>
      <c r="F15" s="1717"/>
      <c r="G15" s="788"/>
      <c r="H15" s="1709"/>
      <c r="I15" s="1783">
        <v>0</v>
      </c>
      <c r="J15" s="1717"/>
      <c r="K15" s="1709"/>
      <c r="L15" s="1709"/>
      <c r="M15" s="1783">
        <v>30</v>
      </c>
      <c r="N15" s="1717"/>
      <c r="O15" s="1709"/>
      <c r="P15" s="1709"/>
      <c r="Q15" s="1783">
        <v>0</v>
      </c>
      <c r="S15" s="1324"/>
    </row>
    <row r="16" spans="1:33" s="681" customFormat="1" ht="15">
      <c r="A16" s="684">
        <v>2</v>
      </c>
      <c r="B16" s="1696"/>
      <c r="C16" s="788"/>
      <c r="D16" s="788"/>
      <c r="E16" s="1783">
        <v>198</v>
      </c>
      <c r="F16" s="2019"/>
      <c r="G16" s="788"/>
      <c r="H16" s="1700"/>
      <c r="I16" s="1783">
        <v>0</v>
      </c>
      <c r="J16" s="2019"/>
      <c r="K16" s="1700"/>
      <c r="L16" s="1700"/>
      <c r="M16" s="1783">
        <v>31</v>
      </c>
      <c r="N16" s="2019"/>
      <c r="O16" s="1700"/>
      <c r="P16" s="1700"/>
      <c r="Q16" s="1783">
        <v>0</v>
      </c>
      <c r="S16" s="809"/>
    </row>
    <row r="17" spans="1:19" s="681" customFormat="1" ht="15">
      <c r="A17" s="684">
        <v>3</v>
      </c>
      <c r="B17" s="1696"/>
      <c r="C17" s="788"/>
      <c r="D17" s="788"/>
      <c r="E17" s="1783">
        <v>194</v>
      </c>
      <c r="F17" s="2019"/>
      <c r="G17" s="788"/>
      <c r="H17" s="1700"/>
      <c r="I17" s="1783">
        <v>0</v>
      </c>
      <c r="J17" s="2019"/>
      <c r="K17" s="1700"/>
      <c r="L17" s="1700"/>
      <c r="M17" s="1783">
        <v>30</v>
      </c>
      <c r="N17" s="2019"/>
      <c r="O17" s="1700"/>
      <c r="P17" s="1700"/>
      <c r="Q17" s="1783">
        <v>0</v>
      </c>
      <c r="S17" s="809"/>
    </row>
    <row r="18" spans="1:19" s="681" customFormat="1" ht="15">
      <c r="A18" s="684">
        <v>4</v>
      </c>
      <c r="B18" s="1696"/>
      <c r="C18" s="788"/>
      <c r="D18" s="788"/>
      <c r="E18" s="1783">
        <v>200</v>
      </c>
      <c r="F18" s="2019"/>
      <c r="G18" s="788"/>
      <c r="H18" s="1700"/>
      <c r="I18" s="1783">
        <v>0</v>
      </c>
      <c r="J18" s="2019"/>
      <c r="K18" s="1700"/>
      <c r="L18" s="1700"/>
      <c r="M18" s="1783">
        <v>31</v>
      </c>
      <c r="N18" s="2019"/>
      <c r="O18" s="1700"/>
      <c r="P18" s="1700"/>
      <c r="Q18" s="1783">
        <v>0</v>
      </c>
      <c r="S18" s="809"/>
    </row>
    <row r="19" spans="1:19" s="681" customFormat="1" ht="15">
      <c r="A19" s="684">
        <v>5</v>
      </c>
      <c r="B19" s="1696"/>
      <c r="C19" s="788"/>
      <c r="D19" s="788"/>
      <c r="E19" s="1783">
        <v>211</v>
      </c>
      <c r="F19" s="2019"/>
      <c r="G19" s="788"/>
      <c r="H19" s="1700"/>
      <c r="I19" s="1783">
        <v>0</v>
      </c>
      <c r="J19" s="2019"/>
      <c r="K19" s="1700"/>
      <c r="L19" s="1700"/>
      <c r="M19" s="1783">
        <v>29</v>
      </c>
      <c r="N19" s="2019"/>
      <c r="O19" s="1700"/>
      <c r="P19" s="1700"/>
      <c r="Q19" s="1783">
        <v>0</v>
      </c>
      <c r="S19" s="809"/>
    </row>
    <row r="20" spans="1:19" s="681" customFormat="1" ht="15">
      <c r="A20" s="684">
        <v>6</v>
      </c>
      <c r="B20" s="1696"/>
      <c r="C20" s="788"/>
      <c r="D20" s="788"/>
      <c r="E20" s="1783">
        <v>271</v>
      </c>
      <c r="F20" s="2019"/>
      <c r="G20" s="788"/>
      <c r="H20" s="1700"/>
      <c r="I20" s="1783">
        <v>0</v>
      </c>
      <c r="J20" s="2019"/>
      <c r="K20" s="1700"/>
      <c r="L20" s="1700"/>
      <c r="M20" s="1783">
        <v>30</v>
      </c>
      <c r="N20" s="2019"/>
      <c r="O20" s="1700"/>
      <c r="P20" s="1700"/>
      <c r="Q20" s="1783">
        <v>0</v>
      </c>
      <c r="S20" s="809"/>
    </row>
    <row r="21" spans="1:19" s="681" customFormat="1" ht="15">
      <c r="A21" s="684">
        <v>7</v>
      </c>
      <c r="B21" s="1696"/>
      <c r="C21" s="788"/>
      <c r="D21" s="788"/>
      <c r="E21" s="1783">
        <v>307</v>
      </c>
      <c r="F21" s="2019"/>
      <c r="G21" s="788"/>
      <c r="H21" s="1700"/>
      <c r="I21" s="1783">
        <v>0</v>
      </c>
      <c r="J21" s="2019"/>
      <c r="K21" s="1700"/>
      <c r="L21" s="1700"/>
      <c r="M21" s="1783">
        <v>31</v>
      </c>
      <c r="N21" s="2019"/>
      <c r="O21" s="1700"/>
      <c r="P21" s="1700"/>
      <c r="Q21" s="1783">
        <v>0</v>
      </c>
      <c r="S21" s="809"/>
    </row>
    <row r="22" spans="1:19" s="681" customFormat="1" ht="15">
      <c r="A22" s="684">
        <v>8</v>
      </c>
      <c r="B22" s="1696"/>
      <c r="C22" s="788"/>
      <c r="D22" s="788"/>
      <c r="E22" s="1783">
        <v>285</v>
      </c>
      <c r="F22" s="2019"/>
      <c r="G22" s="788"/>
      <c r="H22" s="1700"/>
      <c r="I22" s="1783">
        <v>0</v>
      </c>
      <c r="J22" s="2019"/>
      <c r="K22" s="1700"/>
      <c r="L22" s="1700"/>
      <c r="M22" s="1783">
        <v>32</v>
      </c>
      <c r="N22" s="2019"/>
      <c r="O22" s="1700"/>
      <c r="P22" s="1700"/>
      <c r="Q22" s="1783">
        <v>0</v>
      </c>
      <c r="S22" s="809"/>
    </row>
    <row r="23" spans="1:19" s="681" customFormat="1" ht="15">
      <c r="A23" s="684">
        <v>9</v>
      </c>
      <c r="B23" s="1696"/>
      <c r="C23" s="788"/>
      <c r="D23" s="788"/>
      <c r="E23" s="1783">
        <v>278</v>
      </c>
      <c r="F23" s="2019"/>
      <c r="G23" s="788"/>
      <c r="H23" s="1700"/>
      <c r="I23" s="1783">
        <v>0</v>
      </c>
      <c r="J23" s="2019"/>
      <c r="K23" s="1700"/>
      <c r="L23" s="1700"/>
      <c r="M23" s="1783">
        <v>31</v>
      </c>
      <c r="N23" s="2019"/>
      <c r="O23" s="1700"/>
      <c r="P23" s="1700"/>
      <c r="Q23" s="1783">
        <v>0</v>
      </c>
      <c r="S23" s="809"/>
    </row>
    <row r="24" spans="1:19" s="681" customFormat="1" ht="15">
      <c r="A24" s="684">
        <v>10</v>
      </c>
      <c r="B24" s="1696"/>
      <c r="C24" s="788"/>
      <c r="D24" s="788"/>
      <c r="E24" s="1783">
        <v>285</v>
      </c>
      <c r="F24" s="2019"/>
      <c r="G24" s="788"/>
      <c r="H24" s="1700"/>
      <c r="I24" s="1783">
        <v>0</v>
      </c>
      <c r="J24" s="2019"/>
      <c r="K24" s="1700"/>
      <c r="L24" s="1700"/>
      <c r="M24" s="1783">
        <v>33</v>
      </c>
      <c r="N24" s="2019"/>
      <c r="O24" s="1700"/>
      <c r="P24" s="1700"/>
      <c r="Q24" s="1783">
        <v>0</v>
      </c>
      <c r="S24" s="809"/>
    </row>
    <row r="25" spans="1:19" s="681" customFormat="1" ht="15">
      <c r="A25" s="684">
        <v>11</v>
      </c>
      <c r="B25" s="1696"/>
      <c r="C25" s="788"/>
      <c r="D25" s="788"/>
      <c r="E25" s="1783">
        <v>273</v>
      </c>
      <c r="F25" s="2019"/>
      <c r="G25" s="788"/>
      <c r="H25" s="1700"/>
      <c r="I25" s="1783">
        <v>0</v>
      </c>
      <c r="J25" s="2019"/>
      <c r="K25" s="1700"/>
      <c r="L25" s="1700"/>
      <c r="M25" s="1783">
        <v>34</v>
      </c>
      <c r="N25" s="2019"/>
      <c r="O25" s="1700"/>
      <c r="P25" s="1700"/>
      <c r="Q25" s="1783">
        <v>0</v>
      </c>
      <c r="S25" s="809"/>
    </row>
    <row r="26" spans="1:19" s="681" customFormat="1" ht="15">
      <c r="A26" s="684">
        <v>12</v>
      </c>
      <c r="B26" s="1696"/>
      <c r="C26" s="788"/>
      <c r="D26" s="788"/>
      <c r="E26" s="1783">
        <v>290</v>
      </c>
      <c r="F26" s="2019"/>
      <c r="G26" s="788"/>
      <c r="H26" s="1700"/>
      <c r="I26" s="1783">
        <v>0</v>
      </c>
      <c r="J26" s="2019"/>
      <c r="K26" s="1700"/>
      <c r="L26" s="1700"/>
      <c r="M26" s="1783">
        <v>35</v>
      </c>
      <c r="N26" s="2019"/>
      <c r="O26" s="1700"/>
      <c r="P26" s="1700"/>
      <c r="Q26" s="1783">
        <v>0</v>
      </c>
      <c r="S26" s="809"/>
    </row>
    <row r="27" spans="1:19" s="681" customFormat="1" ht="15">
      <c r="A27" s="684">
        <v>13</v>
      </c>
      <c r="B27" s="1696"/>
      <c r="C27" s="788"/>
      <c r="D27" s="788"/>
      <c r="E27" s="1783">
        <v>280</v>
      </c>
      <c r="F27" s="2019"/>
      <c r="G27" s="788"/>
      <c r="H27" s="1700"/>
      <c r="I27" s="1783">
        <v>0</v>
      </c>
      <c r="J27" s="2019"/>
      <c r="K27" s="1700"/>
      <c r="L27" s="1700"/>
      <c r="M27" s="1783">
        <v>36</v>
      </c>
      <c r="N27" s="2019"/>
      <c r="O27" s="1700"/>
      <c r="P27" s="1700"/>
      <c r="Q27" s="1783">
        <v>0</v>
      </c>
      <c r="S27" s="809"/>
    </row>
    <row r="28" spans="1:19" s="681" customFormat="1" ht="15">
      <c r="A28" s="684">
        <v>14</v>
      </c>
      <c r="B28" s="1696"/>
      <c r="C28" s="788"/>
      <c r="D28" s="788"/>
      <c r="E28" s="1783">
        <v>264</v>
      </c>
      <c r="F28" s="2019"/>
      <c r="G28" s="788"/>
      <c r="H28" s="1700"/>
      <c r="I28" s="1783">
        <v>0</v>
      </c>
      <c r="J28" s="2019"/>
      <c r="K28" s="1700"/>
      <c r="L28" s="1700"/>
      <c r="M28" s="1783">
        <v>32</v>
      </c>
      <c r="N28" s="2019"/>
      <c r="O28" s="1700"/>
      <c r="P28" s="1700"/>
      <c r="Q28" s="1783">
        <v>0</v>
      </c>
      <c r="S28" s="809"/>
    </row>
    <row r="29" spans="1:19" s="681" customFormat="1" ht="15">
      <c r="A29" s="684">
        <v>15</v>
      </c>
      <c r="B29" s="1696"/>
      <c r="C29" s="788"/>
      <c r="D29" s="788"/>
      <c r="E29" s="1783">
        <v>271</v>
      </c>
      <c r="F29" s="2019"/>
      <c r="G29" s="788"/>
      <c r="H29" s="1700"/>
      <c r="I29" s="1783">
        <v>0</v>
      </c>
      <c r="J29" s="2019"/>
      <c r="K29" s="1700"/>
      <c r="L29" s="1700"/>
      <c r="M29" s="1783">
        <v>32</v>
      </c>
      <c r="N29" s="2019"/>
      <c r="O29" s="1700"/>
      <c r="P29" s="1700"/>
      <c r="Q29" s="1783">
        <v>0</v>
      </c>
      <c r="S29" s="809"/>
    </row>
    <row r="30" spans="1:19" s="681" customFormat="1" ht="15">
      <c r="A30" s="684">
        <v>16</v>
      </c>
      <c r="B30" s="1696"/>
      <c r="C30" s="788"/>
      <c r="D30" s="788"/>
      <c r="E30" s="1783">
        <v>276</v>
      </c>
      <c r="F30" s="2019"/>
      <c r="G30" s="788"/>
      <c r="H30" s="1700"/>
      <c r="I30" s="1783">
        <v>0</v>
      </c>
      <c r="J30" s="2019"/>
      <c r="K30" s="1700"/>
      <c r="L30" s="1700"/>
      <c r="M30" s="1783">
        <v>32</v>
      </c>
      <c r="N30" s="2019"/>
      <c r="O30" s="1700"/>
      <c r="P30" s="1700"/>
      <c r="Q30" s="1783">
        <v>0</v>
      </c>
      <c r="S30" s="809"/>
    </row>
    <row r="31" spans="1:19" s="685" customFormat="1" ht="15">
      <c r="A31" s="684">
        <v>17</v>
      </c>
      <c r="B31" s="1696"/>
      <c r="C31" s="788"/>
      <c r="D31" s="788"/>
      <c r="E31" s="1783">
        <v>315</v>
      </c>
      <c r="F31" s="2019"/>
      <c r="G31" s="788"/>
      <c r="H31" s="1700"/>
      <c r="I31" s="1783">
        <v>0</v>
      </c>
      <c r="J31" s="2019"/>
      <c r="K31" s="1700"/>
      <c r="L31" s="1700"/>
      <c r="M31" s="1783">
        <v>32</v>
      </c>
      <c r="N31" s="2019"/>
      <c r="O31" s="1700"/>
      <c r="P31" s="1700"/>
      <c r="Q31" s="1783">
        <v>0</v>
      </c>
      <c r="S31" s="809"/>
    </row>
    <row r="32" spans="1:19" s="685" customFormat="1" ht="15">
      <c r="A32" s="684">
        <v>18</v>
      </c>
      <c r="B32" s="1696"/>
      <c r="C32" s="788"/>
      <c r="D32" s="788"/>
      <c r="E32" s="1783">
        <v>332</v>
      </c>
      <c r="F32" s="2019"/>
      <c r="G32" s="788"/>
      <c r="H32" s="1700"/>
      <c r="I32" s="1783">
        <v>0</v>
      </c>
      <c r="J32" s="2019"/>
      <c r="K32" s="1700"/>
      <c r="L32" s="1700"/>
      <c r="M32" s="1783">
        <v>33</v>
      </c>
      <c r="N32" s="2019"/>
      <c r="O32" s="1700"/>
      <c r="P32" s="1700"/>
      <c r="Q32" s="1783">
        <v>0</v>
      </c>
      <c r="S32" s="809"/>
    </row>
    <row r="33" spans="1:33" s="685" customFormat="1" ht="15">
      <c r="A33" s="684">
        <v>19</v>
      </c>
      <c r="B33" s="1696"/>
      <c r="C33" s="788"/>
      <c r="D33" s="788"/>
      <c r="E33" s="1783">
        <v>320</v>
      </c>
      <c r="F33" s="2019"/>
      <c r="G33" s="788"/>
      <c r="H33" s="1700"/>
      <c r="I33" s="1783">
        <v>0</v>
      </c>
      <c r="J33" s="2019"/>
      <c r="K33" s="1700"/>
      <c r="L33" s="1700"/>
      <c r="M33" s="1783">
        <v>35</v>
      </c>
      <c r="N33" s="2019"/>
      <c r="O33" s="1700"/>
      <c r="P33" s="1700"/>
      <c r="Q33" s="1783">
        <v>0</v>
      </c>
      <c r="S33" s="809"/>
    </row>
    <row r="34" spans="1:33" s="685" customFormat="1" ht="15">
      <c r="A34" s="684">
        <v>20</v>
      </c>
      <c r="B34" s="1696"/>
      <c r="C34" s="788"/>
      <c r="D34" s="788"/>
      <c r="E34" s="1783">
        <v>298</v>
      </c>
      <c r="F34" s="2019"/>
      <c r="G34" s="788"/>
      <c r="H34" s="1700"/>
      <c r="I34" s="1783">
        <v>0</v>
      </c>
      <c r="J34" s="2019"/>
      <c r="K34" s="1700"/>
      <c r="L34" s="1700"/>
      <c r="M34" s="1783">
        <v>32</v>
      </c>
      <c r="N34" s="2019"/>
      <c r="O34" s="1700"/>
      <c r="P34" s="1700"/>
      <c r="Q34" s="1783">
        <v>0</v>
      </c>
      <c r="S34" s="809"/>
    </row>
    <row r="35" spans="1:33" s="685" customFormat="1" ht="15">
      <c r="A35" s="684">
        <v>21</v>
      </c>
      <c r="B35" s="1696"/>
      <c r="C35" s="788"/>
      <c r="D35" s="788"/>
      <c r="E35" s="1783">
        <v>282</v>
      </c>
      <c r="F35" s="2019"/>
      <c r="G35" s="788"/>
      <c r="H35" s="1700"/>
      <c r="I35" s="1783">
        <v>0</v>
      </c>
      <c r="J35" s="2019"/>
      <c r="K35" s="1700"/>
      <c r="L35" s="1700"/>
      <c r="M35" s="1783">
        <v>33</v>
      </c>
      <c r="N35" s="2019"/>
      <c r="O35" s="1700"/>
      <c r="P35" s="1700"/>
      <c r="Q35" s="1783">
        <v>0</v>
      </c>
      <c r="S35" s="809"/>
    </row>
    <row r="36" spans="1:33" s="685" customFormat="1" ht="15">
      <c r="A36" s="684">
        <v>22</v>
      </c>
      <c r="B36" s="1696"/>
      <c r="C36" s="788"/>
      <c r="D36" s="788"/>
      <c r="E36" s="1783">
        <v>254</v>
      </c>
      <c r="F36" s="2019"/>
      <c r="G36" s="788"/>
      <c r="H36" s="1700"/>
      <c r="I36" s="1783">
        <v>0</v>
      </c>
      <c r="J36" s="2019"/>
      <c r="K36" s="1700"/>
      <c r="L36" s="1700"/>
      <c r="M36" s="1783">
        <v>30</v>
      </c>
      <c r="N36" s="2019"/>
      <c r="O36" s="1700"/>
      <c r="P36" s="1700"/>
      <c r="Q36" s="1783">
        <v>0</v>
      </c>
      <c r="S36" s="809"/>
    </row>
    <row r="37" spans="1:33" s="685" customFormat="1" ht="15">
      <c r="A37" s="684">
        <v>23</v>
      </c>
      <c r="B37" s="1696"/>
      <c r="C37" s="788"/>
      <c r="D37" s="788"/>
      <c r="E37" s="1783">
        <v>224</v>
      </c>
      <c r="F37" s="2019"/>
      <c r="G37" s="1700"/>
      <c r="H37" s="1700"/>
      <c r="I37" s="1783">
        <v>0</v>
      </c>
      <c r="J37" s="2019"/>
      <c r="K37" s="1700"/>
      <c r="L37" s="1700"/>
      <c r="M37" s="1783">
        <v>29</v>
      </c>
      <c r="N37" s="2019"/>
      <c r="O37" s="1700"/>
      <c r="P37" s="1700"/>
      <c r="Q37" s="1783">
        <v>0</v>
      </c>
      <c r="S37" s="809"/>
    </row>
    <row r="38" spans="1:33" s="685" customFormat="1" ht="15">
      <c r="A38" s="684" t="s">
        <v>19</v>
      </c>
      <c r="B38" s="788"/>
      <c r="C38" s="1707"/>
      <c r="D38" s="1707"/>
      <c r="E38" s="1699">
        <f>SUM(E14:E37)</f>
        <v>6351</v>
      </c>
      <c r="F38" s="1705"/>
      <c r="G38" s="1705"/>
      <c r="H38" s="1705"/>
      <c r="I38" s="1699">
        <f>SUM(I14:I37)</f>
        <v>0</v>
      </c>
      <c r="J38" s="1705"/>
      <c r="K38" s="1705"/>
      <c r="L38" s="1705"/>
      <c r="M38" s="1699">
        <f>SUM(M14:M37)</f>
        <v>764</v>
      </c>
      <c r="N38" s="1705"/>
      <c r="O38" s="1705"/>
      <c r="P38" s="1705"/>
      <c r="Q38" s="1699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>
    <tabColor rgb="FFFFFF00"/>
  </sheetPr>
  <dimension ref="A1:AG46"/>
  <sheetViews>
    <sheetView zoomScale="85" zoomScaleNormal="85" workbookViewId="0">
      <selection activeCell="AA41" sqref="AA41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219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L3" s="1066"/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383</v>
      </c>
      <c r="B8" s="1255" t="s">
        <v>384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221</v>
      </c>
      <c r="C10" s="2101"/>
      <c r="D10" s="2101"/>
      <c r="E10" s="2102"/>
      <c r="F10" s="3037" t="s">
        <v>222</v>
      </c>
      <c r="G10" s="2101"/>
      <c r="H10" s="2101"/>
      <c r="I10" s="2102"/>
      <c r="J10" s="3037" t="str">
        <f>B10</f>
        <v>ВЛ-6 кВ Ф-2 пр. Больница</v>
      </c>
      <c r="K10" s="2101"/>
      <c r="L10" s="2101"/>
      <c r="M10" s="2102"/>
      <c r="N10" s="3037" t="str">
        <f>F10</f>
        <v>ВЛ-6 кВ Город</v>
      </c>
      <c r="O10" s="2101"/>
      <c r="P10" s="2101"/>
      <c r="Q10" s="2102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1800</v>
      </c>
      <c r="F11" s="3037" t="s">
        <v>14</v>
      </c>
      <c r="G11" s="2101"/>
      <c r="H11" s="678"/>
      <c r="I11" s="679">
        <v>2400</v>
      </c>
      <c r="J11" s="3037" t="s">
        <v>14</v>
      </c>
      <c r="K11" s="2101"/>
      <c r="L11" s="678"/>
      <c r="M11" s="679">
        <f>E11</f>
        <v>1800</v>
      </c>
      <c r="N11" s="3037" t="s">
        <v>14</v>
      </c>
      <c r="O11" s="2101"/>
      <c r="P11" s="678"/>
      <c r="Q11" s="679">
        <v>2400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696"/>
      <c r="C14" s="788"/>
      <c r="D14" s="788"/>
      <c r="E14" s="1783">
        <v>337</v>
      </c>
      <c r="F14" s="1703"/>
      <c r="G14" s="788"/>
      <c r="H14" s="788"/>
      <c r="I14" s="1783">
        <v>0</v>
      </c>
      <c r="J14" s="1703"/>
      <c r="K14" s="788"/>
      <c r="L14" s="788"/>
      <c r="M14" s="1783">
        <v>128</v>
      </c>
      <c r="N14" s="2021"/>
      <c r="O14" s="1690"/>
      <c r="P14" s="1690"/>
      <c r="Q14" s="1783">
        <v>0</v>
      </c>
      <c r="S14" s="809"/>
    </row>
    <row r="15" spans="1:33" s="1323" customFormat="1" ht="15">
      <c r="A15" s="1316">
        <v>1</v>
      </c>
      <c r="B15" s="1696"/>
      <c r="C15" s="1321"/>
      <c r="D15" s="788"/>
      <c r="E15" s="1783">
        <v>312</v>
      </c>
      <c r="F15" s="1698"/>
      <c r="G15" s="788"/>
      <c r="H15" s="1685"/>
      <c r="I15" s="1783">
        <v>0</v>
      </c>
      <c r="J15" s="1698"/>
      <c r="K15" s="1685"/>
      <c r="L15" s="1685"/>
      <c r="M15" s="1783">
        <v>130</v>
      </c>
      <c r="N15" s="1758"/>
      <c r="O15" s="1685"/>
      <c r="P15" s="1685"/>
      <c r="Q15" s="1783">
        <v>0</v>
      </c>
      <c r="S15" s="1324"/>
    </row>
    <row r="16" spans="1:33" s="681" customFormat="1" ht="15">
      <c r="A16" s="684">
        <v>2</v>
      </c>
      <c r="B16" s="1696"/>
      <c r="C16" s="788"/>
      <c r="D16" s="788"/>
      <c r="E16" s="1783">
        <v>287</v>
      </c>
      <c r="F16" s="1698"/>
      <c r="G16" s="788"/>
      <c r="H16" s="1685"/>
      <c r="I16" s="1783">
        <v>0</v>
      </c>
      <c r="J16" s="1698"/>
      <c r="K16" s="1685"/>
      <c r="L16" s="1685"/>
      <c r="M16" s="1783">
        <v>118</v>
      </c>
      <c r="N16" s="1758"/>
      <c r="O16" s="1685"/>
      <c r="P16" s="1685"/>
      <c r="Q16" s="1783">
        <v>0</v>
      </c>
      <c r="S16" s="809"/>
    </row>
    <row r="17" spans="1:19" s="681" customFormat="1" ht="15">
      <c r="A17" s="684">
        <v>3</v>
      </c>
      <c r="B17" s="1696"/>
      <c r="C17" s="788"/>
      <c r="D17" s="788"/>
      <c r="E17" s="1783">
        <v>285</v>
      </c>
      <c r="F17" s="1698"/>
      <c r="G17" s="788"/>
      <c r="H17" s="1685"/>
      <c r="I17" s="1783">
        <v>0</v>
      </c>
      <c r="J17" s="1698"/>
      <c r="K17" s="1685"/>
      <c r="L17" s="1685"/>
      <c r="M17" s="1783">
        <v>114</v>
      </c>
      <c r="N17" s="1758"/>
      <c r="O17" s="1685"/>
      <c r="P17" s="1685"/>
      <c r="Q17" s="1783">
        <v>0</v>
      </c>
      <c r="S17" s="809"/>
    </row>
    <row r="18" spans="1:19" s="681" customFormat="1" ht="15">
      <c r="A18" s="684">
        <v>4</v>
      </c>
      <c r="B18" s="1696"/>
      <c r="C18" s="788"/>
      <c r="D18" s="788"/>
      <c r="E18" s="1783">
        <v>306</v>
      </c>
      <c r="F18" s="1698"/>
      <c r="G18" s="788"/>
      <c r="H18" s="1685"/>
      <c r="I18" s="1783">
        <v>0</v>
      </c>
      <c r="J18" s="1698"/>
      <c r="K18" s="1685"/>
      <c r="L18" s="1685"/>
      <c r="M18" s="1783">
        <v>116</v>
      </c>
      <c r="N18" s="1758"/>
      <c r="O18" s="1685"/>
      <c r="P18" s="1685"/>
      <c r="Q18" s="1783">
        <v>0</v>
      </c>
      <c r="S18" s="809"/>
    </row>
    <row r="19" spans="1:19" s="681" customFormat="1" ht="15">
      <c r="A19" s="684">
        <v>5</v>
      </c>
      <c r="B19" s="1696"/>
      <c r="C19" s="788"/>
      <c r="D19" s="788"/>
      <c r="E19" s="1783">
        <v>355</v>
      </c>
      <c r="F19" s="1698"/>
      <c r="G19" s="788"/>
      <c r="H19" s="1685"/>
      <c r="I19" s="1783">
        <v>0</v>
      </c>
      <c r="J19" s="1698"/>
      <c r="K19" s="1685"/>
      <c r="L19" s="1685"/>
      <c r="M19" s="1783">
        <v>129</v>
      </c>
      <c r="N19" s="1758"/>
      <c r="O19" s="1685"/>
      <c r="P19" s="1685"/>
      <c r="Q19" s="1783">
        <v>0</v>
      </c>
      <c r="S19" s="809"/>
    </row>
    <row r="20" spans="1:19" s="681" customFormat="1" ht="15">
      <c r="A20" s="684">
        <v>6</v>
      </c>
      <c r="B20" s="1696"/>
      <c r="C20" s="788"/>
      <c r="D20" s="788"/>
      <c r="E20" s="1783">
        <v>429</v>
      </c>
      <c r="F20" s="1698"/>
      <c r="G20" s="788"/>
      <c r="H20" s="1685"/>
      <c r="I20" s="1783">
        <v>0</v>
      </c>
      <c r="J20" s="1698"/>
      <c r="K20" s="1685"/>
      <c r="L20" s="1685"/>
      <c r="M20" s="1783">
        <v>133</v>
      </c>
      <c r="N20" s="1758"/>
      <c r="O20" s="1685"/>
      <c r="P20" s="1685"/>
      <c r="Q20" s="1783">
        <v>0</v>
      </c>
      <c r="S20" s="809"/>
    </row>
    <row r="21" spans="1:19" s="681" customFormat="1" ht="15">
      <c r="A21" s="684">
        <v>7</v>
      </c>
      <c r="B21" s="1696"/>
      <c r="C21" s="788"/>
      <c r="D21" s="788"/>
      <c r="E21" s="1783">
        <v>487</v>
      </c>
      <c r="F21" s="1698"/>
      <c r="G21" s="788"/>
      <c r="H21" s="1685"/>
      <c r="I21" s="1783">
        <v>0</v>
      </c>
      <c r="J21" s="1698"/>
      <c r="K21" s="1685"/>
      <c r="L21" s="1685"/>
      <c r="M21" s="1783">
        <v>142</v>
      </c>
      <c r="N21" s="1758"/>
      <c r="O21" s="1685"/>
      <c r="P21" s="1685"/>
      <c r="Q21" s="1783">
        <v>0</v>
      </c>
      <c r="S21" s="809"/>
    </row>
    <row r="22" spans="1:19" s="681" customFormat="1" ht="15">
      <c r="A22" s="684">
        <v>8</v>
      </c>
      <c r="B22" s="1696"/>
      <c r="C22" s="788"/>
      <c r="D22" s="788"/>
      <c r="E22" s="1783">
        <v>529</v>
      </c>
      <c r="F22" s="1698"/>
      <c r="G22" s="788"/>
      <c r="H22" s="1685"/>
      <c r="I22" s="1783">
        <v>0</v>
      </c>
      <c r="J22" s="1698"/>
      <c r="K22" s="1685"/>
      <c r="L22" s="1685"/>
      <c r="M22" s="1783">
        <v>158</v>
      </c>
      <c r="N22" s="1758"/>
      <c r="O22" s="1685"/>
      <c r="P22" s="1685"/>
      <c r="Q22" s="1783">
        <v>0</v>
      </c>
      <c r="S22" s="809"/>
    </row>
    <row r="23" spans="1:19" s="681" customFormat="1" ht="15">
      <c r="A23" s="684">
        <v>9</v>
      </c>
      <c r="B23" s="1696"/>
      <c r="C23" s="788"/>
      <c r="D23" s="788"/>
      <c r="E23" s="1783">
        <v>518</v>
      </c>
      <c r="F23" s="1698"/>
      <c r="G23" s="788"/>
      <c r="H23" s="1685"/>
      <c r="I23" s="1783">
        <v>0</v>
      </c>
      <c r="J23" s="1698"/>
      <c r="K23" s="1685"/>
      <c r="L23" s="1685"/>
      <c r="M23" s="1783">
        <v>158</v>
      </c>
      <c r="N23" s="1758"/>
      <c r="O23" s="1685"/>
      <c r="P23" s="1685"/>
      <c r="Q23" s="1783">
        <v>0</v>
      </c>
      <c r="S23" s="809"/>
    </row>
    <row r="24" spans="1:19" s="681" customFormat="1" ht="15">
      <c r="A24" s="684">
        <v>10</v>
      </c>
      <c r="B24" s="1696"/>
      <c r="C24" s="788"/>
      <c r="D24" s="788"/>
      <c r="E24" s="1783">
        <v>509</v>
      </c>
      <c r="F24" s="1698"/>
      <c r="G24" s="788"/>
      <c r="H24" s="1685"/>
      <c r="I24" s="1783">
        <v>0</v>
      </c>
      <c r="J24" s="1698"/>
      <c r="K24" s="1685"/>
      <c r="L24" s="1685"/>
      <c r="M24" s="1783">
        <v>154</v>
      </c>
      <c r="N24" s="1758"/>
      <c r="O24" s="1685"/>
      <c r="P24" s="1685"/>
      <c r="Q24" s="1783">
        <v>0</v>
      </c>
      <c r="S24" s="809"/>
    </row>
    <row r="25" spans="1:19" s="681" customFormat="1" ht="15">
      <c r="A25" s="684">
        <v>11</v>
      </c>
      <c r="B25" s="1696"/>
      <c r="C25" s="788"/>
      <c r="D25" s="788"/>
      <c r="E25" s="1783">
        <v>465</v>
      </c>
      <c r="F25" s="1698"/>
      <c r="G25" s="788"/>
      <c r="H25" s="1685"/>
      <c r="I25" s="1783">
        <v>0</v>
      </c>
      <c r="J25" s="1698"/>
      <c r="K25" s="1685"/>
      <c r="L25" s="1685"/>
      <c r="M25" s="1783">
        <v>138</v>
      </c>
      <c r="N25" s="1758"/>
      <c r="O25" s="1685"/>
      <c r="P25" s="1685"/>
      <c r="Q25" s="1783">
        <v>0</v>
      </c>
      <c r="S25" s="809"/>
    </row>
    <row r="26" spans="1:19" s="681" customFormat="1" ht="15">
      <c r="A26" s="684">
        <v>12</v>
      </c>
      <c r="B26" s="1696"/>
      <c r="C26" s="788"/>
      <c r="D26" s="788"/>
      <c r="E26" s="1783">
        <v>488</v>
      </c>
      <c r="F26" s="1698"/>
      <c r="G26" s="788"/>
      <c r="H26" s="1685"/>
      <c r="I26" s="1783">
        <v>0</v>
      </c>
      <c r="J26" s="1698"/>
      <c r="K26" s="1685"/>
      <c r="L26" s="1685"/>
      <c r="M26" s="1783">
        <v>140</v>
      </c>
      <c r="N26" s="1758"/>
      <c r="O26" s="1685"/>
      <c r="P26" s="1685"/>
      <c r="Q26" s="1783">
        <v>0</v>
      </c>
      <c r="S26" s="809"/>
    </row>
    <row r="27" spans="1:19" s="681" customFormat="1" ht="15">
      <c r="A27" s="684">
        <v>13</v>
      </c>
      <c r="B27" s="1696"/>
      <c r="C27" s="788"/>
      <c r="D27" s="788"/>
      <c r="E27" s="1783">
        <v>442</v>
      </c>
      <c r="F27" s="1698"/>
      <c r="G27" s="788"/>
      <c r="H27" s="1685"/>
      <c r="I27" s="1783">
        <v>0</v>
      </c>
      <c r="J27" s="1698"/>
      <c r="K27" s="1685"/>
      <c r="L27" s="1685"/>
      <c r="M27" s="1783">
        <v>135</v>
      </c>
      <c r="N27" s="1758"/>
      <c r="O27" s="1685"/>
      <c r="P27" s="1685"/>
      <c r="Q27" s="1783">
        <v>0</v>
      </c>
      <c r="S27" s="809"/>
    </row>
    <row r="28" spans="1:19" s="681" customFormat="1" ht="15">
      <c r="A28" s="684">
        <v>14</v>
      </c>
      <c r="B28" s="1696"/>
      <c r="C28" s="788"/>
      <c r="D28" s="788"/>
      <c r="E28" s="1783">
        <v>443</v>
      </c>
      <c r="F28" s="1698"/>
      <c r="G28" s="788"/>
      <c r="H28" s="1685"/>
      <c r="I28" s="1783">
        <v>0</v>
      </c>
      <c r="J28" s="1698"/>
      <c r="K28" s="1685"/>
      <c r="L28" s="1685"/>
      <c r="M28" s="1783">
        <v>132</v>
      </c>
      <c r="N28" s="1758"/>
      <c r="O28" s="1685"/>
      <c r="P28" s="1685"/>
      <c r="Q28" s="1783">
        <v>0</v>
      </c>
      <c r="S28" s="809"/>
    </row>
    <row r="29" spans="1:19" s="681" customFormat="1" ht="15">
      <c r="A29" s="684">
        <v>15</v>
      </c>
      <c r="B29" s="1696"/>
      <c r="C29" s="788"/>
      <c r="D29" s="788"/>
      <c r="E29" s="1783">
        <v>440</v>
      </c>
      <c r="F29" s="1698"/>
      <c r="G29" s="788"/>
      <c r="H29" s="1685"/>
      <c r="I29" s="1783">
        <v>0</v>
      </c>
      <c r="J29" s="1698"/>
      <c r="K29" s="1685"/>
      <c r="L29" s="1685"/>
      <c r="M29" s="1783">
        <v>134</v>
      </c>
      <c r="N29" s="1758"/>
      <c r="O29" s="1685"/>
      <c r="P29" s="1685"/>
      <c r="Q29" s="1783">
        <v>0</v>
      </c>
      <c r="S29" s="809"/>
    </row>
    <row r="30" spans="1:19" s="681" customFormat="1" ht="15">
      <c r="A30" s="684">
        <v>16</v>
      </c>
      <c r="B30" s="1696"/>
      <c r="C30" s="788"/>
      <c r="D30" s="788"/>
      <c r="E30" s="1783">
        <v>470</v>
      </c>
      <c r="F30" s="1698"/>
      <c r="G30" s="788"/>
      <c r="H30" s="1685"/>
      <c r="I30" s="1783">
        <v>0</v>
      </c>
      <c r="J30" s="1698"/>
      <c r="K30" s="1685"/>
      <c r="L30" s="1685"/>
      <c r="M30" s="1783">
        <v>133</v>
      </c>
      <c r="N30" s="1758"/>
      <c r="O30" s="1685"/>
      <c r="P30" s="1685"/>
      <c r="Q30" s="1783">
        <v>0</v>
      </c>
      <c r="S30" s="809"/>
    </row>
    <row r="31" spans="1:19" s="685" customFormat="1" ht="15">
      <c r="A31" s="684">
        <v>17</v>
      </c>
      <c r="B31" s="1696"/>
      <c r="C31" s="788"/>
      <c r="D31" s="788"/>
      <c r="E31" s="1783">
        <v>494</v>
      </c>
      <c r="F31" s="1698"/>
      <c r="G31" s="788"/>
      <c r="H31" s="1685"/>
      <c r="I31" s="1783">
        <v>0</v>
      </c>
      <c r="J31" s="1698"/>
      <c r="K31" s="1685"/>
      <c r="L31" s="1685"/>
      <c r="M31" s="1783">
        <v>130</v>
      </c>
      <c r="N31" s="1758"/>
      <c r="O31" s="1685"/>
      <c r="P31" s="1685"/>
      <c r="Q31" s="1783">
        <v>0</v>
      </c>
      <c r="S31" s="809"/>
    </row>
    <row r="32" spans="1:19" s="685" customFormat="1" ht="15">
      <c r="A32" s="684">
        <v>18</v>
      </c>
      <c r="B32" s="1696"/>
      <c r="C32" s="788"/>
      <c r="D32" s="788"/>
      <c r="E32" s="1783">
        <v>506</v>
      </c>
      <c r="F32" s="1698"/>
      <c r="G32" s="788"/>
      <c r="H32" s="1685"/>
      <c r="I32" s="1783">
        <v>0</v>
      </c>
      <c r="J32" s="1698"/>
      <c r="K32" s="1685"/>
      <c r="L32" s="1685"/>
      <c r="M32" s="1783">
        <v>126</v>
      </c>
      <c r="N32" s="1758"/>
      <c r="O32" s="1685"/>
      <c r="P32" s="1685"/>
      <c r="Q32" s="1783">
        <v>0</v>
      </c>
      <c r="S32" s="809"/>
    </row>
    <row r="33" spans="1:33" s="685" customFormat="1" ht="15">
      <c r="A33" s="684">
        <v>19</v>
      </c>
      <c r="B33" s="1696"/>
      <c r="C33" s="788"/>
      <c r="D33" s="788"/>
      <c r="E33" s="1783">
        <v>495</v>
      </c>
      <c r="F33" s="1698"/>
      <c r="G33" s="788"/>
      <c r="H33" s="1685"/>
      <c r="I33" s="1783">
        <v>0</v>
      </c>
      <c r="J33" s="1698"/>
      <c r="K33" s="1685"/>
      <c r="L33" s="1685"/>
      <c r="M33" s="1783">
        <v>132</v>
      </c>
      <c r="N33" s="1758"/>
      <c r="O33" s="1685"/>
      <c r="P33" s="1685"/>
      <c r="Q33" s="1783">
        <v>0</v>
      </c>
      <c r="S33" s="809"/>
    </row>
    <row r="34" spans="1:33" s="685" customFormat="1" ht="15">
      <c r="A34" s="684">
        <v>20</v>
      </c>
      <c r="B34" s="1696"/>
      <c r="C34" s="788"/>
      <c r="D34" s="788"/>
      <c r="E34" s="1783">
        <v>479</v>
      </c>
      <c r="F34" s="1698"/>
      <c r="G34" s="788"/>
      <c r="H34" s="1685"/>
      <c r="I34" s="1783">
        <v>0</v>
      </c>
      <c r="J34" s="1698"/>
      <c r="K34" s="1685"/>
      <c r="L34" s="1685"/>
      <c r="M34" s="1783">
        <v>121</v>
      </c>
      <c r="N34" s="1758"/>
      <c r="O34" s="1685"/>
      <c r="P34" s="1685"/>
      <c r="Q34" s="1783">
        <v>0</v>
      </c>
      <c r="S34" s="809"/>
    </row>
    <row r="35" spans="1:33" s="685" customFormat="1" ht="15">
      <c r="A35" s="684">
        <v>21</v>
      </c>
      <c r="B35" s="1696"/>
      <c r="C35" s="788"/>
      <c r="D35" s="788"/>
      <c r="E35" s="1783">
        <v>463</v>
      </c>
      <c r="F35" s="1698"/>
      <c r="G35" s="788"/>
      <c r="H35" s="1685"/>
      <c r="I35" s="1783">
        <v>0</v>
      </c>
      <c r="J35" s="1698"/>
      <c r="K35" s="1685"/>
      <c r="L35" s="1685"/>
      <c r="M35" s="1783">
        <v>125</v>
      </c>
      <c r="N35" s="1758"/>
      <c r="O35" s="1685"/>
      <c r="P35" s="1685"/>
      <c r="Q35" s="1783">
        <v>0</v>
      </c>
      <c r="S35" s="809"/>
    </row>
    <row r="36" spans="1:33" s="685" customFormat="1" ht="15">
      <c r="A36" s="684">
        <v>22</v>
      </c>
      <c r="B36" s="1696"/>
      <c r="C36" s="788"/>
      <c r="D36" s="788"/>
      <c r="E36" s="1783">
        <v>423</v>
      </c>
      <c r="F36" s="1698"/>
      <c r="G36" s="788"/>
      <c r="H36" s="1685"/>
      <c r="I36" s="1783">
        <v>0</v>
      </c>
      <c r="J36" s="1698"/>
      <c r="K36" s="1685"/>
      <c r="L36" s="1685"/>
      <c r="M36" s="1783">
        <v>129</v>
      </c>
      <c r="N36" s="1758"/>
      <c r="O36" s="1685"/>
      <c r="P36" s="1685"/>
      <c r="Q36" s="1783">
        <v>0</v>
      </c>
      <c r="S36" s="809"/>
    </row>
    <row r="37" spans="1:33" s="685" customFormat="1" ht="15">
      <c r="A37" s="684">
        <v>23</v>
      </c>
      <c r="B37" s="1696"/>
      <c r="C37" s="788"/>
      <c r="D37" s="788"/>
      <c r="E37" s="1783">
        <v>375</v>
      </c>
      <c r="F37" s="1698"/>
      <c r="G37" s="1685"/>
      <c r="H37" s="1685"/>
      <c r="I37" s="1783">
        <v>0</v>
      </c>
      <c r="J37" s="1698"/>
      <c r="K37" s="1685"/>
      <c r="L37" s="1685"/>
      <c r="M37" s="1783">
        <v>127</v>
      </c>
      <c r="N37" s="1758"/>
      <c r="O37" s="1685"/>
      <c r="P37" s="1685"/>
      <c r="Q37" s="1783">
        <v>0</v>
      </c>
      <c r="S37" s="809"/>
    </row>
    <row r="38" spans="1:33" s="685" customFormat="1" ht="15">
      <c r="A38" s="684" t="s">
        <v>19</v>
      </c>
      <c r="B38" s="788"/>
      <c r="C38" s="788"/>
      <c r="D38" s="788"/>
      <c r="E38" s="1687">
        <f>SUM(E14:E37)</f>
        <v>10337</v>
      </c>
      <c r="F38" s="1685"/>
      <c r="G38" s="1685"/>
      <c r="H38" s="1685"/>
      <c r="I38" s="1687">
        <f>SUM(I14:I37)</f>
        <v>0</v>
      </c>
      <c r="J38" s="1685"/>
      <c r="K38" s="1685"/>
      <c r="L38" s="1685"/>
      <c r="M38" s="1687">
        <f>SUM(M14:M37)</f>
        <v>3182</v>
      </c>
      <c r="N38" s="1685"/>
      <c r="O38" s="1685"/>
      <c r="P38" s="1685"/>
      <c r="Q38" s="1687">
        <f>SUM(Q14:Q37)</f>
        <v>0</v>
      </c>
    </row>
    <row r="39" spans="1:33" s="674" customFormat="1" ht="12.75" customHeight="1"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234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/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>
    <tabColor rgb="FFFFFF00"/>
  </sheetPr>
  <dimension ref="A1:AG46"/>
  <sheetViews>
    <sheetView zoomScale="85" zoomScaleNormal="85" workbookViewId="0">
      <selection activeCell="Z38" sqref="Z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219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L3" s="1066"/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385</v>
      </c>
      <c r="B8" s="1271"/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223</v>
      </c>
      <c r="C10" s="2101"/>
      <c r="D10" s="2101"/>
      <c r="E10" s="2102"/>
      <c r="F10" s="3037"/>
      <c r="G10" s="2101"/>
      <c r="H10" s="2101"/>
      <c r="I10" s="2102"/>
      <c r="J10" s="3037" t="str">
        <f>B10</f>
        <v>ВЛ-6 кВ Ф-13 Заречье</v>
      </c>
      <c r="K10" s="2101"/>
      <c r="L10" s="2101"/>
      <c r="M10" s="2102"/>
      <c r="N10" s="3037"/>
      <c r="O10" s="2101"/>
      <c r="P10" s="2101"/>
      <c r="Q10" s="2102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1200</v>
      </c>
      <c r="F11" s="3037" t="s">
        <v>14</v>
      </c>
      <c r="G11" s="2101"/>
      <c r="H11" s="678"/>
      <c r="I11" s="679"/>
      <c r="J11" s="3037" t="s">
        <v>14</v>
      </c>
      <c r="K11" s="2101"/>
      <c r="L11" s="678"/>
      <c r="M11" s="679">
        <f>E11</f>
        <v>1200</v>
      </c>
      <c r="N11" s="3037" t="s">
        <v>14</v>
      </c>
      <c r="O11" s="2101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696"/>
      <c r="C14" s="788"/>
      <c r="D14" s="788"/>
      <c r="E14" s="1783">
        <v>0</v>
      </c>
      <c r="F14" s="1703"/>
      <c r="G14" s="788"/>
      <c r="H14" s="788"/>
      <c r="I14" s="822"/>
      <c r="J14" s="1703"/>
      <c r="K14" s="788"/>
      <c r="L14" s="788"/>
      <c r="M14" s="1783">
        <v>0</v>
      </c>
      <c r="N14" s="1100"/>
      <c r="O14" s="788"/>
      <c r="P14" s="788"/>
      <c r="Q14" s="822"/>
      <c r="S14" s="809"/>
    </row>
    <row r="15" spans="1:33" s="1323" customFormat="1" ht="15">
      <c r="A15" s="1316">
        <v>1</v>
      </c>
      <c r="B15" s="1696"/>
      <c r="C15" s="1321"/>
      <c r="D15" s="788"/>
      <c r="E15" s="1783">
        <v>0</v>
      </c>
      <c r="F15" s="1717"/>
      <c r="G15" s="788"/>
      <c r="H15" s="1709"/>
      <c r="I15" s="1710"/>
      <c r="J15" s="1717"/>
      <c r="K15" s="1709"/>
      <c r="L15" s="1709"/>
      <c r="M15" s="1783">
        <v>0</v>
      </c>
      <c r="N15" s="1708"/>
      <c r="O15" s="1709"/>
      <c r="P15" s="1709"/>
      <c r="Q15" s="1710"/>
      <c r="S15" s="1324"/>
    </row>
    <row r="16" spans="1:33" s="681" customFormat="1" ht="15">
      <c r="A16" s="684">
        <v>2</v>
      </c>
      <c r="B16" s="1696"/>
      <c r="C16" s="788"/>
      <c r="D16" s="788"/>
      <c r="E16" s="1783">
        <v>0</v>
      </c>
      <c r="F16" s="2019"/>
      <c r="G16" s="788"/>
      <c r="H16" s="1700"/>
      <c r="I16" s="1713"/>
      <c r="J16" s="2019"/>
      <c r="K16" s="1700"/>
      <c r="L16" s="1700"/>
      <c r="M16" s="1783">
        <v>0</v>
      </c>
      <c r="N16" s="1712"/>
      <c r="O16" s="1700"/>
      <c r="P16" s="1700"/>
      <c r="Q16" s="1713"/>
      <c r="S16" s="809"/>
    </row>
    <row r="17" spans="1:19" s="681" customFormat="1" ht="15">
      <c r="A17" s="684">
        <v>3</v>
      </c>
      <c r="B17" s="1696"/>
      <c r="C17" s="788"/>
      <c r="D17" s="788"/>
      <c r="E17" s="1783">
        <v>0</v>
      </c>
      <c r="F17" s="2019"/>
      <c r="G17" s="788"/>
      <c r="H17" s="1700"/>
      <c r="I17" s="1713"/>
      <c r="J17" s="2019"/>
      <c r="K17" s="1700"/>
      <c r="L17" s="1700"/>
      <c r="M17" s="1783">
        <v>0</v>
      </c>
      <c r="N17" s="1712"/>
      <c r="O17" s="1700"/>
      <c r="P17" s="1700"/>
      <c r="Q17" s="1713"/>
      <c r="S17" s="809"/>
    </row>
    <row r="18" spans="1:19" s="681" customFormat="1" ht="15">
      <c r="A18" s="684">
        <v>4</v>
      </c>
      <c r="B18" s="1696"/>
      <c r="C18" s="788"/>
      <c r="D18" s="788"/>
      <c r="E18" s="1783">
        <v>0</v>
      </c>
      <c r="F18" s="2019"/>
      <c r="G18" s="788"/>
      <c r="H18" s="1700"/>
      <c r="I18" s="1713"/>
      <c r="J18" s="2019"/>
      <c r="K18" s="1700"/>
      <c r="L18" s="1700"/>
      <c r="M18" s="1783">
        <v>0</v>
      </c>
      <c r="N18" s="1712"/>
      <c r="O18" s="1700"/>
      <c r="P18" s="1700"/>
      <c r="Q18" s="1713"/>
      <c r="S18" s="809"/>
    </row>
    <row r="19" spans="1:19" s="681" customFormat="1" ht="15">
      <c r="A19" s="684">
        <v>5</v>
      </c>
      <c r="B19" s="1696"/>
      <c r="C19" s="788"/>
      <c r="D19" s="788"/>
      <c r="E19" s="1783">
        <v>0</v>
      </c>
      <c r="F19" s="2019"/>
      <c r="G19" s="788"/>
      <c r="H19" s="1700"/>
      <c r="I19" s="1713"/>
      <c r="J19" s="2019"/>
      <c r="K19" s="1700"/>
      <c r="L19" s="1700"/>
      <c r="M19" s="1783">
        <v>0</v>
      </c>
      <c r="N19" s="1712"/>
      <c r="O19" s="1700"/>
      <c r="P19" s="1700"/>
      <c r="Q19" s="1713"/>
      <c r="S19" s="809"/>
    </row>
    <row r="20" spans="1:19" s="681" customFormat="1" ht="15">
      <c r="A20" s="684">
        <v>6</v>
      </c>
      <c r="B20" s="1696"/>
      <c r="C20" s="788"/>
      <c r="D20" s="788"/>
      <c r="E20" s="1783">
        <v>0</v>
      </c>
      <c r="F20" s="2019"/>
      <c r="G20" s="788"/>
      <c r="H20" s="1700"/>
      <c r="I20" s="1713"/>
      <c r="J20" s="2019"/>
      <c r="K20" s="1700"/>
      <c r="L20" s="1700"/>
      <c r="M20" s="1783">
        <v>0</v>
      </c>
      <c r="N20" s="1712"/>
      <c r="O20" s="1700"/>
      <c r="P20" s="1700"/>
      <c r="Q20" s="1713"/>
      <c r="S20" s="809"/>
    </row>
    <row r="21" spans="1:19" s="681" customFormat="1" ht="15">
      <c r="A21" s="684">
        <v>7</v>
      </c>
      <c r="B21" s="1696"/>
      <c r="C21" s="788"/>
      <c r="D21" s="788"/>
      <c r="E21" s="1783">
        <v>0</v>
      </c>
      <c r="F21" s="2019"/>
      <c r="G21" s="788"/>
      <c r="H21" s="1700"/>
      <c r="I21" s="1713"/>
      <c r="J21" s="2019"/>
      <c r="K21" s="1700"/>
      <c r="L21" s="1700"/>
      <c r="M21" s="1783">
        <v>0</v>
      </c>
      <c r="N21" s="1712"/>
      <c r="O21" s="1700"/>
      <c r="P21" s="1700"/>
      <c r="Q21" s="1713"/>
      <c r="S21" s="809"/>
    </row>
    <row r="22" spans="1:19" s="681" customFormat="1" ht="15">
      <c r="A22" s="684">
        <v>8</v>
      </c>
      <c r="B22" s="1696"/>
      <c r="C22" s="788"/>
      <c r="D22" s="788"/>
      <c r="E22" s="1783">
        <v>0</v>
      </c>
      <c r="F22" s="2019"/>
      <c r="G22" s="788"/>
      <c r="H22" s="1700"/>
      <c r="I22" s="1713"/>
      <c r="J22" s="2019"/>
      <c r="K22" s="1700"/>
      <c r="L22" s="1700"/>
      <c r="M22" s="1783">
        <v>0</v>
      </c>
      <c r="N22" s="1712"/>
      <c r="O22" s="1700"/>
      <c r="P22" s="1700"/>
      <c r="Q22" s="1713"/>
      <c r="S22" s="809"/>
    </row>
    <row r="23" spans="1:19" s="681" customFormat="1" ht="15">
      <c r="A23" s="684">
        <v>9</v>
      </c>
      <c r="B23" s="1696"/>
      <c r="C23" s="788"/>
      <c r="D23" s="788"/>
      <c r="E23" s="1783">
        <v>0</v>
      </c>
      <c r="F23" s="2019"/>
      <c r="G23" s="788"/>
      <c r="H23" s="1700"/>
      <c r="I23" s="1713"/>
      <c r="J23" s="2019"/>
      <c r="K23" s="1700"/>
      <c r="L23" s="1700"/>
      <c r="M23" s="1783">
        <v>0</v>
      </c>
      <c r="N23" s="1712"/>
      <c r="O23" s="1700"/>
      <c r="P23" s="1700"/>
      <c r="Q23" s="1713"/>
      <c r="S23" s="809"/>
    </row>
    <row r="24" spans="1:19" s="681" customFormat="1" ht="15">
      <c r="A24" s="684">
        <v>10</v>
      </c>
      <c r="B24" s="1696"/>
      <c r="C24" s="788"/>
      <c r="D24" s="788"/>
      <c r="E24" s="1783">
        <v>0</v>
      </c>
      <c r="F24" s="2019"/>
      <c r="G24" s="788"/>
      <c r="H24" s="1700"/>
      <c r="I24" s="1713"/>
      <c r="J24" s="2019"/>
      <c r="K24" s="1700"/>
      <c r="L24" s="1700"/>
      <c r="M24" s="1783">
        <v>0</v>
      </c>
      <c r="N24" s="1712"/>
      <c r="O24" s="1700"/>
      <c r="P24" s="1700"/>
      <c r="Q24" s="1713"/>
      <c r="S24" s="809"/>
    </row>
    <row r="25" spans="1:19" s="681" customFormat="1" ht="15">
      <c r="A25" s="684">
        <v>11</v>
      </c>
      <c r="B25" s="1696"/>
      <c r="C25" s="788"/>
      <c r="D25" s="788"/>
      <c r="E25" s="1783">
        <v>0</v>
      </c>
      <c r="F25" s="2019"/>
      <c r="G25" s="788"/>
      <c r="H25" s="1700"/>
      <c r="I25" s="1713"/>
      <c r="J25" s="2019"/>
      <c r="K25" s="1700"/>
      <c r="L25" s="1700"/>
      <c r="M25" s="1783">
        <v>0</v>
      </c>
      <c r="N25" s="1712"/>
      <c r="O25" s="1700"/>
      <c r="P25" s="1700"/>
      <c r="Q25" s="1713"/>
      <c r="S25" s="809"/>
    </row>
    <row r="26" spans="1:19" s="681" customFormat="1" ht="15">
      <c r="A26" s="684">
        <v>12</v>
      </c>
      <c r="B26" s="1696"/>
      <c r="C26" s="788"/>
      <c r="D26" s="788"/>
      <c r="E26" s="1783">
        <v>0</v>
      </c>
      <c r="F26" s="2019"/>
      <c r="G26" s="788"/>
      <c r="H26" s="1700"/>
      <c r="I26" s="1713"/>
      <c r="J26" s="2019"/>
      <c r="K26" s="1700"/>
      <c r="L26" s="1700"/>
      <c r="M26" s="1783">
        <v>0</v>
      </c>
      <c r="N26" s="1712"/>
      <c r="O26" s="1700"/>
      <c r="P26" s="1700"/>
      <c r="Q26" s="1713"/>
      <c r="S26" s="809"/>
    </row>
    <row r="27" spans="1:19" s="681" customFormat="1" ht="15">
      <c r="A27" s="684">
        <v>13</v>
      </c>
      <c r="B27" s="1696"/>
      <c r="C27" s="788"/>
      <c r="D27" s="788"/>
      <c r="E27" s="1783">
        <v>0</v>
      </c>
      <c r="F27" s="2019"/>
      <c r="G27" s="788"/>
      <c r="H27" s="1700"/>
      <c r="I27" s="1713"/>
      <c r="J27" s="2019"/>
      <c r="K27" s="1700"/>
      <c r="L27" s="1700"/>
      <c r="M27" s="1783">
        <v>0</v>
      </c>
      <c r="N27" s="1712"/>
      <c r="O27" s="1700"/>
      <c r="P27" s="1700"/>
      <c r="Q27" s="1713"/>
      <c r="S27" s="809"/>
    </row>
    <row r="28" spans="1:19" s="681" customFormat="1" ht="15">
      <c r="A28" s="684">
        <v>14</v>
      </c>
      <c r="B28" s="1696"/>
      <c r="C28" s="788"/>
      <c r="D28" s="788"/>
      <c r="E28" s="1783">
        <v>0</v>
      </c>
      <c r="F28" s="2019"/>
      <c r="G28" s="788"/>
      <c r="H28" s="1700"/>
      <c r="I28" s="1713"/>
      <c r="J28" s="2019"/>
      <c r="K28" s="1700"/>
      <c r="L28" s="1700"/>
      <c r="M28" s="1783">
        <v>0</v>
      </c>
      <c r="N28" s="1712"/>
      <c r="O28" s="1700"/>
      <c r="P28" s="1700"/>
      <c r="Q28" s="1713"/>
      <c r="S28" s="809"/>
    </row>
    <row r="29" spans="1:19" s="681" customFormat="1" ht="15">
      <c r="A29" s="684">
        <v>15</v>
      </c>
      <c r="B29" s="1696"/>
      <c r="C29" s="788"/>
      <c r="D29" s="788"/>
      <c r="E29" s="1783">
        <v>0</v>
      </c>
      <c r="F29" s="2019"/>
      <c r="G29" s="788"/>
      <c r="H29" s="1700"/>
      <c r="I29" s="1713"/>
      <c r="J29" s="2019"/>
      <c r="K29" s="1700"/>
      <c r="L29" s="1700"/>
      <c r="M29" s="1783">
        <v>0</v>
      </c>
      <c r="N29" s="1712"/>
      <c r="O29" s="1700"/>
      <c r="P29" s="1700"/>
      <c r="Q29" s="1713"/>
      <c r="S29" s="809"/>
    </row>
    <row r="30" spans="1:19" s="681" customFormat="1" ht="15">
      <c r="A30" s="684">
        <v>16</v>
      </c>
      <c r="B30" s="1696"/>
      <c r="C30" s="788"/>
      <c r="D30" s="788"/>
      <c r="E30" s="1783">
        <v>0</v>
      </c>
      <c r="F30" s="2019"/>
      <c r="G30" s="788"/>
      <c r="H30" s="1700"/>
      <c r="I30" s="1713"/>
      <c r="J30" s="2019"/>
      <c r="K30" s="1700"/>
      <c r="L30" s="1700"/>
      <c r="M30" s="1783">
        <v>0</v>
      </c>
      <c r="N30" s="1712"/>
      <c r="O30" s="1700"/>
      <c r="P30" s="1700"/>
      <c r="Q30" s="1713"/>
      <c r="S30" s="809"/>
    </row>
    <row r="31" spans="1:19" s="685" customFormat="1" ht="15">
      <c r="A31" s="684">
        <v>17</v>
      </c>
      <c r="B31" s="1696"/>
      <c r="C31" s="788"/>
      <c r="D31" s="788"/>
      <c r="E31" s="1783">
        <v>0</v>
      </c>
      <c r="F31" s="2019"/>
      <c r="G31" s="788"/>
      <c r="H31" s="1700"/>
      <c r="I31" s="1713"/>
      <c r="J31" s="2019"/>
      <c r="K31" s="1700"/>
      <c r="L31" s="1700"/>
      <c r="M31" s="1783">
        <v>0</v>
      </c>
      <c r="N31" s="1712"/>
      <c r="O31" s="1700"/>
      <c r="P31" s="1700"/>
      <c r="Q31" s="1713"/>
      <c r="S31" s="809"/>
    </row>
    <row r="32" spans="1:19" s="685" customFormat="1" ht="15">
      <c r="A32" s="684">
        <v>18</v>
      </c>
      <c r="B32" s="1696"/>
      <c r="C32" s="788"/>
      <c r="D32" s="788"/>
      <c r="E32" s="1783">
        <v>0</v>
      </c>
      <c r="F32" s="2019"/>
      <c r="G32" s="788"/>
      <c r="H32" s="1700"/>
      <c r="I32" s="1713"/>
      <c r="J32" s="2019"/>
      <c r="K32" s="1700"/>
      <c r="L32" s="1700"/>
      <c r="M32" s="1783">
        <v>0</v>
      </c>
      <c r="N32" s="1712"/>
      <c r="O32" s="1700"/>
      <c r="P32" s="1700"/>
      <c r="Q32" s="1713"/>
      <c r="S32" s="809"/>
    </row>
    <row r="33" spans="1:33" s="685" customFormat="1" ht="15">
      <c r="A33" s="684">
        <v>19</v>
      </c>
      <c r="B33" s="1696"/>
      <c r="C33" s="788"/>
      <c r="D33" s="788"/>
      <c r="E33" s="1783">
        <v>0</v>
      </c>
      <c r="F33" s="2019"/>
      <c r="G33" s="788"/>
      <c r="H33" s="1700"/>
      <c r="I33" s="1713"/>
      <c r="J33" s="2019"/>
      <c r="K33" s="1700"/>
      <c r="L33" s="1700"/>
      <c r="M33" s="1783">
        <v>0</v>
      </c>
      <c r="N33" s="1712"/>
      <c r="O33" s="1700"/>
      <c r="P33" s="1700"/>
      <c r="Q33" s="1713"/>
      <c r="S33" s="809"/>
    </row>
    <row r="34" spans="1:33" s="685" customFormat="1" ht="15">
      <c r="A34" s="684">
        <v>20</v>
      </c>
      <c r="B34" s="1696"/>
      <c r="C34" s="788"/>
      <c r="D34" s="788"/>
      <c r="E34" s="1783">
        <v>0</v>
      </c>
      <c r="F34" s="2019"/>
      <c r="G34" s="788"/>
      <c r="H34" s="1700"/>
      <c r="I34" s="1713"/>
      <c r="J34" s="2019"/>
      <c r="K34" s="1700"/>
      <c r="L34" s="1700"/>
      <c r="M34" s="1783">
        <v>0</v>
      </c>
      <c r="N34" s="1712"/>
      <c r="O34" s="1700"/>
      <c r="P34" s="1700"/>
      <c r="Q34" s="1713"/>
      <c r="S34" s="809"/>
    </row>
    <row r="35" spans="1:33" s="685" customFormat="1" ht="15">
      <c r="A35" s="684">
        <v>21</v>
      </c>
      <c r="B35" s="1696"/>
      <c r="C35" s="788"/>
      <c r="D35" s="788"/>
      <c r="E35" s="1783">
        <v>0</v>
      </c>
      <c r="F35" s="2019"/>
      <c r="G35" s="788"/>
      <c r="H35" s="1700"/>
      <c r="I35" s="1713"/>
      <c r="J35" s="2019"/>
      <c r="K35" s="1700"/>
      <c r="L35" s="1700"/>
      <c r="M35" s="1783">
        <v>0</v>
      </c>
      <c r="N35" s="1712"/>
      <c r="O35" s="1700"/>
      <c r="P35" s="1700"/>
      <c r="Q35" s="1713"/>
      <c r="S35" s="809"/>
    </row>
    <row r="36" spans="1:33" s="685" customFormat="1" ht="15">
      <c r="A36" s="684">
        <v>22</v>
      </c>
      <c r="B36" s="1696"/>
      <c r="C36" s="788"/>
      <c r="D36" s="788"/>
      <c r="E36" s="1783">
        <v>0</v>
      </c>
      <c r="F36" s="2019"/>
      <c r="G36" s="788"/>
      <c r="H36" s="1700"/>
      <c r="I36" s="1713"/>
      <c r="J36" s="2019"/>
      <c r="K36" s="1700"/>
      <c r="L36" s="1700"/>
      <c r="M36" s="1783">
        <v>0</v>
      </c>
      <c r="N36" s="1712"/>
      <c r="O36" s="1700"/>
      <c r="P36" s="1700"/>
      <c r="Q36" s="1713"/>
      <c r="S36" s="809"/>
    </row>
    <row r="37" spans="1:33" s="685" customFormat="1" ht="15">
      <c r="A37" s="684">
        <v>23</v>
      </c>
      <c r="B37" s="1696"/>
      <c r="C37" s="788"/>
      <c r="D37" s="788"/>
      <c r="E37" s="1783">
        <v>0</v>
      </c>
      <c r="F37" s="2019"/>
      <c r="G37" s="1700"/>
      <c r="H37" s="1700"/>
      <c r="I37" s="1713"/>
      <c r="J37" s="2019"/>
      <c r="K37" s="1700"/>
      <c r="L37" s="1700"/>
      <c r="M37" s="1783">
        <v>0</v>
      </c>
      <c r="N37" s="1712"/>
      <c r="O37" s="1700"/>
      <c r="P37" s="1700"/>
      <c r="Q37" s="1713"/>
      <c r="S37" s="809"/>
    </row>
    <row r="38" spans="1:33" s="685" customFormat="1" ht="15">
      <c r="A38" s="684" t="s">
        <v>19</v>
      </c>
      <c r="B38" s="788"/>
      <c r="C38" s="1707"/>
      <c r="D38" s="1707"/>
      <c r="E38" s="1699">
        <f>SUM(E14:E37)</f>
        <v>0</v>
      </c>
      <c r="F38" s="1705"/>
      <c r="G38" s="1705"/>
      <c r="H38" s="1705"/>
      <c r="I38" s="1699">
        <f>SUM(I14:I37)</f>
        <v>0</v>
      </c>
      <c r="J38" s="1705"/>
      <c r="K38" s="1705"/>
      <c r="L38" s="1705"/>
      <c r="M38" s="1699">
        <f>SUM(M14:M37)</f>
        <v>0</v>
      </c>
      <c r="N38" s="1700"/>
      <c r="O38" s="1700"/>
      <c r="P38" s="1700"/>
      <c r="Q38" s="1704">
        <f>SUM(Q14:Q37)</f>
        <v>0</v>
      </c>
    </row>
    <row r="39" spans="1:33" s="674" customFormat="1" ht="12.75" customHeight="1"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237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/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>
    <tabColor rgb="FFFFFF00"/>
  </sheetPr>
  <dimension ref="A1:AG46"/>
  <sheetViews>
    <sheetView zoomScale="85" zoomScaleNormal="85" workbookViewId="0">
      <selection activeCell="I23" sqref="I23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235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73">
        <v>2137</v>
      </c>
      <c r="B8" s="1271"/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229</v>
      </c>
      <c r="C10" s="2101"/>
      <c r="D10" s="2101"/>
      <c r="E10" s="2102"/>
      <c r="F10" s="3037"/>
      <c r="G10" s="2101"/>
      <c r="H10" s="2101"/>
      <c r="I10" s="2102"/>
      <c r="J10" s="3037" t="str">
        <f>B10</f>
        <v>ВЛ-6 кВ Ф-5 Леспромхоз</v>
      </c>
      <c r="K10" s="2101"/>
      <c r="L10" s="2101"/>
      <c r="M10" s="2102"/>
      <c r="N10" s="3037"/>
      <c r="O10" s="2101"/>
      <c r="P10" s="2101"/>
      <c r="Q10" s="2102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1800</v>
      </c>
      <c r="F11" s="3037" t="s">
        <v>14</v>
      </c>
      <c r="G11" s="2101"/>
      <c r="H11" s="678"/>
      <c r="I11" s="679"/>
      <c r="J11" s="3037" t="s">
        <v>14</v>
      </c>
      <c r="K11" s="2101"/>
      <c r="L11" s="678"/>
      <c r="M11" s="679">
        <f>E11</f>
        <v>1800</v>
      </c>
      <c r="N11" s="3037" t="s">
        <v>14</v>
      </c>
      <c r="O11" s="2101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6"/>
      <c r="C14" s="822"/>
      <c r="D14" s="788"/>
      <c r="E14" s="1783">
        <v>239</v>
      </c>
      <c r="F14" s="1703"/>
      <c r="G14" s="788"/>
      <c r="H14" s="788"/>
      <c r="I14" s="822"/>
      <c r="J14" s="2017"/>
      <c r="K14" s="827"/>
      <c r="L14" s="788"/>
      <c r="M14" s="1783">
        <v>100</v>
      </c>
      <c r="N14" s="1100"/>
      <c r="O14" s="788"/>
      <c r="P14" s="788"/>
      <c r="Q14" s="822"/>
      <c r="S14" s="809"/>
    </row>
    <row r="15" spans="1:33" s="1323" customFormat="1" ht="15">
      <c r="A15" s="1316">
        <v>1</v>
      </c>
      <c r="B15" s="1706"/>
      <c r="C15" s="1325"/>
      <c r="D15" s="788"/>
      <c r="E15" s="1783">
        <v>234</v>
      </c>
      <c r="F15" s="1717"/>
      <c r="G15" s="788"/>
      <c r="H15" s="1709"/>
      <c r="I15" s="1710"/>
      <c r="J15" s="2018"/>
      <c r="K15" s="1715"/>
      <c r="L15" s="1709"/>
      <c r="M15" s="1783">
        <v>99</v>
      </c>
      <c r="N15" s="1320"/>
      <c r="O15" s="1321"/>
      <c r="P15" s="1321"/>
      <c r="Q15" s="1322"/>
      <c r="S15" s="1324"/>
    </row>
    <row r="16" spans="1:33" s="681" customFormat="1" ht="15">
      <c r="A16" s="684">
        <v>2</v>
      </c>
      <c r="B16" s="1706"/>
      <c r="C16" s="822"/>
      <c r="D16" s="788"/>
      <c r="E16" s="1783">
        <v>234</v>
      </c>
      <c r="F16" s="2019"/>
      <c r="G16" s="788"/>
      <c r="H16" s="1700"/>
      <c r="I16" s="1713"/>
      <c r="J16" s="2020"/>
      <c r="K16" s="1716"/>
      <c r="L16" s="1700"/>
      <c r="M16" s="1783">
        <v>99</v>
      </c>
      <c r="N16" s="1100"/>
      <c r="O16" s="788"/>
      <c r="P16" s="788"/>
      <c r="Q16" s="1101"/>
      <c r="S16" s="809"/>
    </row>
    <row r="17" spans="1:19" s="681" customFormat="1" ht="15">
      <c r="A17" s="684">
        <v>3</v>
      </c>
      <c r="B17" s="1706"/>
      <c r="C17" s="822"/>
      <c r="D17" s="788"/>
      <c r="E17" s="1783">
        <v>232</v>
      </c>
      <c r="F17" s="2019"/>
      <c r="G17" s="788"/>
      <c r="H17" s="1700"/>
      <c r="I17" s="1713"/>
      <c r="J17" s="2020"/>
      <c r="K17" s="1716"/>
      <c r="L17" s="1700"/>
      <c r="M17" s="1783">
        <v>100</v>
      </c>
      <c r="N17" s="1100"/>
      <c r="O17" s="788"/>
      <c r="P17" s="788"/>
      <c r="Q17" s="1101"/>
      <c r="S17" s="809"/>
    </row>
    <row r="18" spans="1:19" s="681" customFormat="1" ht="15">
      <c r="A18" s="684">
        <v>4</v>
      </c>
      <c r="B18" s="1706"/>
      <c r="C18" s="822"/>
      <c r="D18" s="788"/>
      <c r="E18" s="1783">
        <v>234</v>
      </c>
      <c r="F18" s="2019"/>
      <c r="G18" s="788"/>
      <c r="H18" s="1700"/>
      <c r="I18" s="1713"/>
      <c r="J18" s="2020"/>
      <c r="K18" s="1716"/>
      <c r="L18" s="1700"/>
      <c r="M18" s="1783">
        <v>98</v>
      </c>
      <c r="N18" s="1100"/>
      <c r="O18" s="788"/>
      <c r="P18" s="788"/>
      <c r="Q18" s="1101"/>
      <c r="S18" s="809"/>
    </row>
    <row r="19" spans="1:19" s="681" customFormat="1" ht="15">
      <c r="A19" s="684">
        <v>5</v>
      </c>
      <c r="B19" s="1706"/>
      <c r="C19" s="822"/>
      <c r="D19" s="788"/>
      <c r="E19" s="1783">
        <v>240</v>
      </c>
      <c r="F19" s="2019"/>
      <c r="G19" s="788"/>
      <c r="H19" s="1700"/>
      <c r="I19" s="1713"/>
      <c r="J19" s="2020"/>
      <c r="K19" s="1716"/>
      <c r="L19" s="1700"/>
      <c r="M19" s="1783">
        <v>98</v>
      </c>
      <c r="N19" s="1100"/>
      <c r="O19" s="788"/>
      <c r="P19" s="788"/>
      <c r="Q19" s="1101"/>
      <c r="S19" s="809"/>
    </row>
    <row r="20" spans="1:19" s="681" customFormat="1" ht="15">
      <c r="A20" s="684">
        <v>6</v>
      </c>
      <c r="B20" s="1706"/>
      <c r="C20" s="822"/>
      <c r="D20" s="788"/>
      <c r="E20" s="1783">
        <v>255</v>
      </c>
      <c r="F20" s="2019"/>
      <c r="G20" s="788"/>
      <c r="H20" s="1700"/>
      <c r="I20" s="1713"/>
      <c r="J20" s="2020"/>
      <c r="K20" s="1716"/>
      <c r="L20" s="1700"/>
      <c r="M20" s="1783">
        <v>97</v>
      </c>
      <c r="N20" s="1100"/>
      <c r="O20" s="788"/>
      <c r="P20" s="788"/>
      <c r="Q20" s="1101"/>
      <c r="S20" s="809"/>
    </row>
    <row r="21" spans="1:19" s="681" customFormat="1" ht="15">
      <c r="A21" s="684">
        <v>7</v>
      </c>
      <c r="B21" s="1706"/>
      <c r="C21" s="822"/>
      <c r="D21" s="788"/>
      <c r="E21" s="1783">
        <v>290</v>
      </c>
      <c r="F21" s="2019"/>
      <c r="G21" s="788"/>
      <c r="H21" s="1700"/>
      <c r="I21" s="1713"/>
      <c r="J21" s="2020"/>
      <c r="K21" s="1716"/>
      <c r="L21" s="1700"/>
      <c r="M21" s="1783">
        <v>96</v>
      </c>
      <c r="N21" s="1100"/>
      <c r="O21" s="788"/>
      <c r="P21" s="788"/>
      <c r="Q21" s="1101"/>
      <c r="S21" s="809"/>
    </row>
    <row r="22" spans="1:19" s="681" customFormat="1" ht="15">
      <c r="A22" s="684">
        <v>8</v>
      </c>
      <c r="B22" s="1706"/>
      <c r="C22" s="822"/>
      <c r="D22" s="788"/>
      <c r="E22" s="1783">
        <v>308</v>
      </c>
      <c r="F22" s="2019"/>
      <c r="G22" s="788"/>
      <c r="H22" s="1700"/>
      <c r="I22" s="1713"/>
      <c r="J22" s="2020"/>
      <c r="K22" s="1716"/>
      <c r="L22" s="1700"/>
      <c r="M22" s="1783">
        <v>93</v>
      </c>
      <c r="N22" s="1100"/>
      <c r="O22" s="788"/>
      <c r="P22" s="788"/>
      <c r="Q22" s="1101"/>
      <c r="S22" s="809"/>
    </row>
    <row r="23" spans="1:19" s="681" customFormat="1" ht="15">
      <c r="A23" s="684">
        <v>9</v>
      </c>
      <c r="B23" s="1706"/>
      <c r="C23" s="822"/>
      <c r="D23" s="788"/>
      <c r="E23" s="1783">
        <v>299</v>
      </c>
      <c r="F23" s="2019"/>
      <c r="G23" s="788"/>
      <c r="H23" s="1700"/>
      <c r="I23" s="1713"/>
      <c r="J23" s="2020"/>
      <c r="K23" s="1716"/>
      <c r="L23" s="1700"/>
      <c r="M23" s="1783">
        <v>93</v>
      </c>
      <c r="N23" s="1100"/>
      <c r="O23" s="788"/>
      <c r="P23" s="788"/>
      <c r="Q23" s="1101"/>
      <c r="S23" s="809"/>
    </row>
    <row r="24" spans="1:19" s="681" customFormat="1" ht="15">
      <c r="A24" s="684">
        <v>10</v>
      </c>
      <c r="B24" s="1706"/>
      <c r="C24" s="822"/>
      <c r="D24" s="788"/>
      <c r="E24" s="1783">
        <v>296</v>
      </c>
      <c r="F24" s="2019"/>
      <c r="G24" s="788"/>
      <c r="H24" s="1700"/>
      <c r="I24" s="1713"/>
      <c r="J24" s="2020"/>
      <c r="K24" s="1716"/>
      <c r="L24" s="1700"/>
      <c r="M24" s="1783">
        <v>96</v>
      </c>
      <c r="N24" s="1100"/>
      <c r="O24" s="788"/>
      <c r="P24" s="788"/>
      <c r="Q24" s="1101"/>
      <c r="S24" s="809"/>
    </row>
    <row r="25" spans="1:19" s="681" customFormat="1" ht="15">
      <c r="A25" s="684">
        <v>11</v>
      </c>
      <c r="B25" s="1706"/>
      <c r="C25" s="822"/>
      <c r="D25" s="788"/>
      <c r="E25" s="1783">
        <v>292</v>
      </c>
      <c r="F25" s="2019"/>
      <c r="G25" s="788"/>
      <c r="H25" s="1700"/>
      <c r="I25" s="1713"/>
      <c r="J25" s="2020"/>
      <c r="K25" s="1716"/>
      <c r="L25" s="1700"/>
      <c r="M25" s="1783">
        <v>93</v>
      </c>
      <c r="N25" s="1100"/>
      <c r="O25" s="788"/>
      <c r="P25" s="788"/>
      <c r="Q25" s="1101"/>
      <c r="S25" s="809"/>
    </row>
    <row r="26" spans="1:19" s="681" customFormat="1" ht="15">
      <c r="A26" s="684">
        <v>12</v>
      </c>
      <c r="B26" s="1706"/>
      <c r="C26" s="822"/>
      <c r="D26" s="788"/>
      <c r="E26" s="1783">
        <v>294</v>
      </c>
      <c r="F26" s="2019"/>
      <c r="G26" s="788"/>
      <c r="H26" s="1700"/>
      <c r="I26" s="1713"/>
      <c r="J26" s="2020"/>
      <c r="K26" s="1716"/>
      <c r="L26" s="1700"/>
      <c r="M26" s="1783">
        <v>96</v>
      </c>
      <c r="N26" s="1100"/>
      <c r="O26" s="788"/>
      <c r="P26" s="788"/>
      <c r="Q26" s="1101"/>
      <c r="S26" s="809"/>
    </row>
    <row r="27" spans="1:19" s="681" customFormat="1" ht="15">
      <c r="A27" s="684">
        <v>13</v>
      </c>
      <c r="B27" s="1706"/>
      <c r="C27" s="822"/>
      <c r="D27" s="788"/>
      <c r="E27" s="1783">
        <v>293</v>
      </c>
      <c r="F27" s="2019"/>
      <c r="G27" s="788"/>
      <c r="H27" s="1700"/>
      <c r="I27" s="1713"/>
      <c r="J27" s="2020"/>
      <c r="K27" s="1716"/>
      <c r="L27" s="1700"/>
      <c r="M27" s="1783">
        <v>95</v>
      </c>
      <c r="N27" s="1100"/>
      <c r="O27" s="788"/>
      <c r="P27" s="788"/>
      <c r="Q27" s="1101"/>
      <c r="S27" s="809"/>
    </row>
    <row r="28" spans="1:19" s="681" customFormat="1" ht="15">
      <c r="A28" s="684">
        <v>14</v>
      </c>
      <c r="B28" s="1706"/>
      <c r="C28" s="822"/>
      <c r="D28" s="788"/>
      <c r="E28" s="1783">
        <v>293</v>
      </c>
      <c r="F28" s="2019"/>
      <c r="G28" s="788"/>
      <c r="H28" s="1700"/>
      <c r="I28" s="1713"/>
      <c r="J28" s="2020"/>
      <c r="K28" s="1716"/>
      <c r="L28" s="1700"/>
      <c r="M28" s="1783">
        <v>93</v>
      </c>
      <c r="N28" s="1100"/>
      <c r="O28" s="788"/>
      <c r="P28" s="788"/>
      <c r="Q28" s="1101"/>
      <c r="S28" s="809"/>
    </row>
    <row r="29" spans="1:19" s="681" customFormat="1" ht="15">
      <c r="A29" s="684">
        <v>15</v>
      </c>
      <c r="B29" s="1706"/>
      <c r="C29" s="822"/>
      <c r="D29" s="788"/>
      <c r="E29" s="1783">
        <v>309</v>
      </c>
      <c r="F29" s="2019"/>
      <c r="G29" s="788"/>
      <c r="H29" s="1700"/>
      <c r="I29" s="1713"/>
      <c r="J29" s="2020"/>
      <c r="K29" s="1716"/>
      <c r="L29" s="1700"/>
      <c r="M29" s="1783">
        <v>97</v>
      </c>
      <c r="N29" s="1100"/>
      <c r="O29" s="788"/>
      <c r="P29" s="788"/>
      <c r="Q29" s="1101"/>
      <c r="S29" s="809"/>
    </row>
    <row r="30" spans="1:19" s="681" customFormat="1" ht="15">
      <c r="A30" s="684">
        <v>16</v>
      </c>
      <c r="B30" s="1706"/>
      <c r="C30" s="822"/>
      <c r="D30" s="788"/>
      <c r="E30" s="1783">
        <v>316</v>
      </c>
      <c r="F30" s="2019"/>
      <c r="G30" s="788"/>
      <c r="H30" s="1700"/>
      <c r="I30" s="1713"/>
      <c r="J30" s="2020"/>
      <c r="K30" s="1716"/>
      <c r="L30" s="1700"/>
      <c r="M30" s="1783">
        <v>95</v>
      </c>
      <c r="N30" s="1100"/>
      <c r="O30" s="788"/>
      <c r="P30" s="788"/>
      <c r="Q30" s="1101"/>
      <c r="S30" s="809"/>
    </row>
    <row r="31" spans="1:19" s="685" customFormat="1" ht="15">
      <c r="A31" s="684">
        <v>17</v>
      </c>
      <c r="B31" s="1706"/>
      <c r="C31" s="822"/>
      <c r="D31" s="788"/>
      <c r="E31" s="1783">
        <v>312</v>
      </c>
      <c r="F31" s="2019"/>
      <c r="G31" s="788"/>
      <c r="H31" s="1700"/>
      <c r="I31" s="1713"/>
      <c r="J31" s="2020"/>
      <c r="K31" s="1716"/>
      <c r="L31" s="1700"/>
      <c r="M31" s="1783">
        <v>89</v>
      </c>
      <c r="N31" s="1100"/>
      <c r="O31" s="788"/>
      <c r="P31" s="788"/>
      <c r="Q31" s="1101"/>
      <c r="S31" s="809"/>
    </row>
    <row r="32" spans="1:19" s="685" customFormat="1" ht="15">
      <c r="A32" s="684">
        <v>18</v>
      </c>
      <c r="B32" s="1706"/>
      <c r="C32" s="822"/>
      <c r="D32" s="788"/>
      <c r="E32" s="1783">
        <v>310</v>
      </c>
      <c r="F32" s="2019"/>
      <c r="G32" s="788"/>
      <c r="H32" s="1700"/>
      <c r="I32" s="1713"/>
      <c r="J32" s="2020"/>
      <c r="K32" s="1716"/>
      <c r="L32" s="1700"/>
      <c r="M32" s="1783">
        <v>93</v>
      </c>
      <c r="N32" s="1100"/>
      <c r="O32" s="788"/>
      <c r="P32" s="788"/>
      <c r="Q32" s="1101"/>
      <c r="S32" s="809"/>
    </row>
    <row r="33" spans="1:33" s="685" customFormat="1" ht="15">
      <c r="A33" s="684">
        <v>19</v>
      </c>
      <c r="B33" s="1706"/>
      <c r="C33" s="822"/>
      <c r="D33" s="788"/>
      <c r="E33" s="1783">
        <v>305</v>
      </c>
      <c r="F33" s="2019"/>
      <c r="G33" s="788"/>
      <c r="H33" s="1700"/>
      <c r="I33" s="1713"/>
      <c r="J33" s="2020"/>
      <c r="K33" s="1716"/>
      <c r="L33" s="1700"/>
      <c r="M33" s="1783">
        <v>93</v>
      </c>
      <c r="N33" s="1100"/>
      <c r="O33" s="788"/>
      <c r="P33" s="788"/>
      <c r="Q33" s="1101"/>
      <c r="S33" s="809"/>
    </row>
    <row r="34" spans="1:33" s="685" customFormat="1" ht="15">
      <c r="A34" s="684">
        <v>20</v>
      </c>
      <c r="B34" s="1706"/>
      <c r="C34" s="822"/>
      <c r="D34" s="788"/>
      <c r="E34" s="1783">
        <v>306</v>
      </c>
      <c r="F34" s="2019"/>
      <c r="G34" s="788"/>
      <c r="H34" s="1700"/>
      <c r="I34" s="1713"/>
      <c r="J34" s="2020"/>
      <c r="K34" s="1716"/>
      <c r="L34" s="1700"/>
      <c r="M34" s="1783">
        <v>94</v>
      </c>
      <c r="N34" s="1100"/>
      <c r="O34" s="788"/>
      <c r="P34" s="788"/>
      <c r="Q34" s="1101"/>
      <c r="S34" s="809"/>
    </row>
    <row r="35" spans="1:33" s="685" customFormat="1" ht="15">
      <c r="A35" s="684">
        <v>21</v>
      </c>
      <c r="B35" s="1706"/>
      <c r="C35" s="822"/>
      <c r="D35" s="788"/>
      <c r="E35" s="1783">
        <v>290</v>
      </c>
      <c r="F35" s="2019"/>
      <c r="G35" s="788"/>
      <c r="H35" s="1700"/>
      <c r="I35" s="1713"/>
      <c r="J35" s="2020"/>
      <c r="K35" s="1716"/>
      <c r="L35" s="1700"/>
      <c r="M35" s="1783">
        <v>94</v>
      </c>
      <c r="N35" s="1100"/>
      <c r="O35" s="788"/>
      <c r="P35" s="788"/>
      <c r="Q35" s="1101"/>
      <c r="S35" s="809"/>
    </row>
    <row r="36" spans="1:33" s="685" customFormat="1" ht="15">
      <c r="A36" s="684">
        <v>22</v>
      </c>
      <c r="B36" s="1706"/>
      <c r="C36" s="822"/>
      <c r="D36" s="788"/>
      <c r="E36" s="1783">
        <v>278</v>
      </c>
      <c r="F36" s="2019"/>
      <c r="G36" s="788"/>
      <c r="H36" s="1700"/>
      <c r="I36" s="1713"/>
      <c r="J36" s="2020"/>
      <c r="K36" s="1716"/>
      <c r="L36" s="1700"/>
      <c r="M36" s="1783">
        <v>96</v>
      </c>
      <c r="N36" s="1100"/>
      <c r="O36" s="788"/>
      <c r="P36" s="788"/>
      <c r="Q36" s="1101"/>
      <c r="S36" s="809"/>
    </row>
    <row r="37" spans="1:33" s="685" customFormat="1" ht="15">
      <c r="A37" s="684">
        <v>23</v>
      </c>
      <c r="B37" s="1706"/>
      <c r="C37" s="822"/>
      <c r="D37" s="788"/>
      <c r="E37" s="1783">
        <v>262</v>
      </c>
      <c r="F37" s="2019"/>
      <c r="G37" s="1700"/>
      <c r="H37" s="1700"/>
      <c r="I37" s="1713"/>
      <c r="J37" s="2020"/>
      <c r="K37" s="1716"/>
      <c r="L37" s="1700"/>
      <c r="M37" s="1783">
        <v>97</v>
      </c>
      <c r="N37" s="1100"/>
      <c r="O37" s="788"/>
      <c r="P37" s="788"/>
      <c r="Q37" s="1101"/>
      <c r="S37" s="809"/>
    </row>
    <row r="38" spans="1:33" s="685" customFormat="1" ht="15">
      <c r="A38" s="684" t="s">
        <v>19</v>
      </c>
      <c r="B38" s="788"/>
      <c r="C38" s="1707"/>
      <c r="D38" s="1707"/>
      <c r="E38" s="1699">
        <f>SUM(E14:E37)</f>
        <v>6721</v>
      </c>
      <c r="F38" s="1705"/>
      <c r="G38" s="1705"/>
      <c r="H38" s="1705"/>
      <c r="I38" s="1699">
        <f>SUM(I14:I37)</f>
        <v>0</v>
      </c>
      <c r="J38" s="1705"/>
      <c r="K38" s="1705"/>
      <c r="L38" s="1705"/>
      <c r="M38" s="1699">
        <f>SUM(M14:M37)</f>
        <v>2294</v>
      </c>
      <c r="N38" s="788"/>
      <c r="O38" s="788"/>
      <c r="P38" s="788"/>
      <c r="Q38" s="1134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9">
    <tabColor rgb="FFFFFF00"/>
  </sheetPr>
  <dimension ref="A1:AG46"/>
  <sheetViews>
    <sheetView zoomScale="85" zoomScaleNormal="85" workbookViewId="0">
      <selection activeCell="X38" sqref="X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279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278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386</v>
      </c>
      <c r="B8" s="1255" t="s">
        <v>388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280</v>
      </c>
      <c r="C10" s="2101"/>
      <c r="D10" s="2101"/>
      <c r="E10" s="2102"/>
      <c r="F10" s="3037" t="s">
        <v>281</v>
      </c>
      <c r="G10" s="2101"/>
      <c r="H10" s="2101"/>
      <c r="I10" s="2102"/>
      <c r="J10" s="3037" t="str">
        <f>B10</f>
        <v>КЛ-10 кВ "Центральный"</v>
      </c>
      <c r="K10" s="2968"/>
      <c r="L10" s="2968"/>
      <c r="M10" s="2969"/>
      <c r="N10" s="3037" t="str">
        <f>F10</f>
        <v>КЛ-10 кВ "Город-1"</v>
      </c>
      <c r="O10" s="2968"/>
      <c r="P10" s="2968"/>
      <c r="Q10" s="2969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4000</v>
      </c>
      <c r="F11" s="3037" t="s">
        <v>14</v>
      </c>
      <c r="G11" s="2101"/>
      <c r="H11" s="678"/>
      <c r="I11" s="679">
        <v>4000</v>
      </c>
      <c r="J11" s="3037" t="s">
        <v>14</v>
      </c>
      <c r="K11" s="2101"/>
      <c r="L11" s="678"/>
      <c r="M11" s="679">
        <f>E11</f>
        <v>4000</v>
      </c>
      <c r="N11" s="3037" t="s">
        <v>14</v>
      </c>
      <c r="O11" s="2101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6"/>
      <c r="C14" s="788"/>
      <c r="D14" s="788"/>
      <c r="E14" s="1783">
        <v>288</v>
      </c>
      <c r="F14" s="1703"/>
      <c r="G14" s="788"/>
      <c r="H14" s="788"/>
      <c r="I14" s="1783">
        <v>552</v>
      </c>
      <c r="J14" s="2017"/>
      <c r="K14" s="827"/>
      <c r="L14" s="788"/>
      <c r="M14" s="1783">
        <v>0</v>
      </c>
      <c r="N14" s="1703"/>
      <c r="O14" s="788"/>
      <c r="P14" s="788"/>
      <c r="Q14" s="1783">
        <v>0</v>
      </c>
      <c r="S14" s="809"/>
    </row>
    <row r="15" spans="1:33" s="1323" customFormat="1" ht="15">
      <c r="A15" s="1316">
        <v>1</v>
      </c>
      <c r="B15" s="1706"/>
      <c r="C15" s="1318"/>
      <c r="D15" s="788"/>
      <c r="E15" s="1783">
        <v>280</v>
      </c>
      <c r="F15" s="1717"/>
      <c r="G15" s="788"/>
      <c r="H15" s="1709"/>
      <c r="I15" s="1783">
        <v>545</v>
      </c>
      <c r="J15" s="2018"/>
      <c r="K15" s="1715"/>
      <c r="L15" s="1709"/>
      <c r="M15" s="1783">
        <v>0</v>
      </c>
      <c r="N15" s="1717"/>
      <c r="O15" s="1709"/>
      <c r="P15" s="1709"/>
      <c r="Q15" s="1783">
        <v>0</v>
      </c>
      <c r="S15" s="1324"/>
    </row>
    <row r="16" spans="1:33" s="681" customFormat="1" ht="15">
      <c r="A16" s="684">
        <v>2</v>
      </c>
      <c r="B16" s="1706"/>
      <c r="C16" s="1318"/>
      <c r="D16" s="788"/>
      <c r="E16" s="1783">
        <v>260</v>
      </c>
      <c r="F16" s="1717"/>
      <c r="G16" s="788"/>
      <c r="H16" s="1700"/>
      <c r="I16" s="1783">
        <v>538</v>
      </c>
      <c r="J16" s="2020"/>
      <c r="K16" s="1716"/>
      <c r="L16" s="1700"/>
      <c r="M16" s="1783">
        <v>0</v>
      </c>
      <c r="N16" s="2019"/>
      <c r="O16" s="1700"/>
      <c r="P16" s="1700"/>
      <c r="Q16" s="1783">
        <v>0</v>
      </c>
      <c r="S16" s="809"/>
    </row>
    <row r="17" spans="1:19" s="681" customFormat="1" ht="15">
      <c r="A17" s="684">
        <v>3</v>
      </c>
      <c r="B17" s="1706"/>
      <c r="C17" s="1318"/>
      <c r="D17" s="788"/>
      <c r="E17" s="1783">
        <v>259</v>
      </c>
      <c r="F17" s="1717"/>
      <c r="G17" s="788"/>
      <c r="H17" s="1700"/>
      <c r="I17" s="1783">
        <v>531</v>
      </c>
      <c r="J17" s="2020"/>
      <c r="K17" s="1716"/>
      <c r="L17" s="1700"/>
      <c r="M17" s="1783">
        <v>0</v>
      </c>
      <c r="N17" s="2019"/>
      <c r="O17" s="1700"/>
      <c r="P17" s="1700"/>
      <c r="Q17" s="1783">
        <v>0</v>
      </c>
      <c r="S17" s="809"/>
    </row>
    <row r="18" spans="1:19" s="681" customFormat="1" ht="15">
      <c r="A18" s="684">
        <v>4</v>
      </c>
      <c r="B18" s="1706"/>
      <c r="C18" s="1318"/>
      <c r="D18" s="788"/>
      <c r="E18" s="1783">
        <v>264</v>
      </c>
      <c r="F18" s="1717"/>
      <c r="G18" s="788"/>
      <c r="H18" s="1700"/>
      <c r="I18" s="1783">
        <v>540</v>
      </c>
      <c r="J18" s="2020"/>
      <c r="K18" s="1716"/>
      <c r="L18" s="1700"/>
      <c r="M18" s="1783">
        <v>0</v>
      </c>
      <c r="N18" s="2019"/>
      <c r="O18" s="1700"/>
      <c r="P18" s="1700"/>
      <c r="Q18" s="1783">
        <v>0</v>
      </c>
      <c r="S18" s="809"/>
    </row>
    <row r="19" spans="1:19" s="681" customFormat="1" ht="15">
      <c r="A19" s="684">
        <v>5</v>
      </c>
      <c r="B19" s="1706"/>
      <c r="C19" s="1318"/>
      <c r="D19" s="788"/>
      <c r="E19" s="1783">
        <v>277</v>
      </c>
      <c r="F19" s="1717"/>
      <c r="G19" s="788"/>
      <c r="H19" s="1700"/>
      <c r="I19" s="1783">
        <v>564</v>
      </c>
      <c r="J19" s="2020"/>
      <c r="K19" s="1716"/>
      <c r="L19" s="1700"/>
      <c r="M19" s="1783">
        <v>0</v>
      </c>
      <c r="N19" s="2019"/>
      <c r="O19" s="1700"/>
      <c r="P19" s="1700"/>
      <c r="Q19" s="1783">
        <v>0</v>
      </c>
      <c r="S19" s="809"/>
    </row>
    <row r="20" spans="1:19" s="681" customFormat="1" ht="15">
      <c r="A20" s="684">
        <v>6</v>
      </c>
      <c r="B20" s="1706"/>
      <c r="C20" s="1318"/>
      <c r="D20" s="788"/>
      <c r="E20" s="1783">
        <v>362</v>
      </c>
      <c r="F20" s="1717"/>
      <c r="G20" s="788"/>
      <c r="H20" s="1700"/>
      <c r="I20" s="1783">
        <v>688</v>
      </c>
      <c r="J20" s="2020"/>
      <c r="K20" s="1716"/>
      <c r="L20" s="1700"/>
      <c r="M20" s="1783">
        <v>0</v>
      </c>
      <c r="N20" s="2019"/>
      <c r="O20" s="1700"/>
      <c r="P20" s="1700"/>
      <c r="Q20" s="1783">
        <v>0</v>
      </c>
      <c r="S20" s="809"/>
    </row>
    <row r="21" spans="1:19" s="681" customFormat="1" ht="15">
      <c r="A21" s="684">
        <v>7</v>
      </c>
      <c r="B21" s="1706"/>
      <c r="C21" s="1318"/>
      <c r="D21" s="788"/>
      <c r="E21" s="1783">
        <v>396</v>
      </c>
      <c r="F21" s="1717"/>
      <c r="G21" s="788"/>
      <c r="H21" s="1700"/>
      <c r="I21" s="1783">
        <v>775</v>
      </c>
      <c r="J21" s="2020"/>
      <c r="K21" s="1716"/>
      <c r="L21" s="1700"/>
      <c r="M21" s="1783">
        <v>0</v>
      </c>
      <c r="N21" s="2019"/>
      <c r="O21" s="1700"/>
      <c r="P21" s="1700"/>
      <c r="Q21" s="1783">
        <v>0</v>
      </c>
      <c r="S21" s="809"/>
    </row>
    <row r="22" spans="1:19" s="681" customFormat="1" ht="15">
      <c r="A22" s="684">
        <v>8</v>
      </c>
      <c r="B22" s="1706"/>
      <c r="C22" s="1318"/>
      <c r="D22" s="788"/>
      <c r="E22" s="1783">
        <v>368</v>
      </c>
      <c r="F22" s="1717"/>
      <c r="G22" s="788"/>
      <c r="H22" s="1700"/>
      <c r="I22" s="1783">
        <v>951</v>
      </c>
      <c r="J22" s="2020"/>
      <c r="K22" s="1716"/>
      <c r="L22" s="1700"/>
      <c r="M22" s="1783">
        <v>0</v>
      </c>
      <c r="N22" s="2019"/>
      <c r="O22" s="1700"/>
      <c r="P22" s="1700"/>
      <c r="Q22" s="1783">
        <v>0</v>
      </c>
      <c r="S22" s="809"/>
    </row>
    <row r="23" spans="1:19" s="681" customFormat="1" ht="15">
      <c r="A23" s="684">
        <v>9</v>
      </c>
      <c r="B23" s="1706"/>
      <c r="C23" s="1318"/>
      <c r="D23" s="788"/>
      <c r="E23" s="1783">
        <v>344</v>
      </c>
      <c r="F23" s="1717"/>
      <c r="G23" s="788"/>
      <c r="H23" s="1700"/>
      <c r="I23" s="1783">
        <v>903</v>
      </c>
      <c r="J23" s="2020"/>
      <c r="K23" s="1716"/>
      <c r="L23" s="1700"/>
      <c r="M23" s="1783">
        <v>0</v>
      </c>
      <c r="N23" s="2019"/>
      <c r="O23" s="1700"/>
      <c r="P23" s="1700"/>
      <c r="Q23" s="1783">
        <v>0</v>
      </c>
      <c r="S23" s="809"/>
    </row>
    <row r="24" spans="1:19" s="681" customFormat="1" ht="15">
      <c r="A24" s="684">
        <v>10</v>
      </c>
      <c r="B24" s="1706"/>
      <c r="C24" s="1318"/>
      <c r="D24" s="788"/>
      <c r="E24" s="1783">
        <v>318</v>
      </c>
      <c r="F24" s="1717"/>
      <c r="G24" s="788"/>
      <c r="H24" s="1700"/>
      <c r="I24" s="1783">
        <v>868</v>
      </c>
      <c r="J24" s="2020"/>
      <c r="K24" s="1716"/>
      <c r="L24" s="1700"/>
      <c r="M24" s="1783">
        <v>0</v>
      </c>
      <c r="N24" s="2019"/>
      <c r="O24" s="1700"/>
      <c r="P24" s="1700"/>
      <c r="Q24" s="1783">
        <v>0</v>
      </c>
      <c r="S24" s="809"/>
    </row>
    <row r="25" spans="1:19" s="681" customFormat="1" ht="15">
      <c r="A25" s="684">
        <v>11</v>
      </c>
      <c r="B25" s="1706"/>
      <c r="C25" s="1318"/>
      <c r="D25" s="788"/>
      <c r="E25" s="1783">
        <v>338</v>
      </c>
      <c r="F25" s="1717"/>
      <c r="G25" s="788"/>
      <c r="H25" s="1700"/>
      <c r="I25" s="1783">
        <v>881</v>
      </c>
      <c r="J25" s="2020"/>
      <c r="K25" s="1716"/>
      <c r="L25" s="1700"/>
      <c r="M25" s="1783">
        <v>0</v>
      </c>
      <c r="N25" s="2019"/>
      <c r="O25" s="1700"/>
      <c r="P25" s="1700"/>
      <c r="Q25" s="1783">
        <v>0</v>
      </c>
      <c r="S25" s="809"/>
    </row>
    <row r="26" spans="1:19" s="681" customFormat="1" ht="15">
      <c r="A26" s="684">
        <v>12</v>
      </c>
      <c r="B26" s="1706"/>
      <c r="C26" s="1318"/>
      <c r="D26" s="788"/>
      <c r="E26" s="1783">
        <v>361</v>
      </c>
      <c r="F26" s="1717"/>
      <c r="G26" s="788"/>
      <c r="H26" s="1700"/>
      <c r="I26" s="1783">
        <v>768</v>
      </c>
      <c r="J26" s="2020"/>
      <c r="K26" s="1716"/>
      <c r="L26" s="1700"/>
      <c r="M26" s="1783">
        <v>0</v>
      </c>
      <c r="N26" s="2019"/>
      <c r="O26" s="1700"/>
      <c r="P26" s="1700"/>
      <c r="Q26" s="1783">
        <v>0</v>
      </c>
      <c r="S26" s="809"/>
    </row>
    <row r="27" spans="1:19" s="681" customFormat="1" ht="15">
      <c r="A27" s="684">
        <v>13</v>
      </c>
      <c r="B27" s="1706"/>
      <c r="C27" s="1318"/>
      <c r="D27" s="788"/>
      <c r="E27" s="1783">
        <v>340</v>
      </c>
      <c r="F27" s="1717"/>
      <c r="G27" s="788"/>
      <c r="H27" s="1700"/>
      <c r="I27" s="1783">
        <v>867</v>
      </c>
      <c r="J27" s="2020"/>
      <c r="K27" s="1716"/>
      <c r="L27" s="1700"/>
      <c r="M27" s="1783">
        <v>0</v>
      </c>
      <c r="N27" s="2019"/>
      <c r="O27" s="1700"/>
      <c r="P27" s="1700"/>
      <c r="Q27" s="1783">
        <v>0</v>
      </c>
      <c r="S27" s="809"/>
    </row>
    <row r="28" spans="1:19" s="681" customFormat="1" ht="15">
      <c r="A28" s="684">
        <v>14</v>
      </c>
      <c r="B28" s="1706"/>
      <c r="C28" s="1318"/>
      <c r="D28" s="788"/>
      <c r="E28" s="1783">
        <v>339</v>
      </c>
      <c r="F28" s="1717"/>
      <c r="G28" s="788"/>
      <c r="H28" s="1700"/>
      <c r="I28" s="1783">
        <v>864</v>
      </c>
      <c r="J28" s="2020"/>
      <c r="K28" s="1716"/>
      <c r="L28" s="1700"/>
      <c r="M28" s="1783">
        <v>0</v>
      </c>
      <c r="N28" s="2019"/>
      <c r="O28" s="1700"/>
      <c r="P28" s="1700"/>
      <c r="Q28" s="1783">
        <v>0</v>
      </c>
      <c r="S28" s="809"/>
    </row>
    <row r="29" spans="1:19" s="681" customFormat="1" ht="15">
      <c r="A29" s="684">
        <v>15</v>
      </c>
      <c r="B29" s="1706"/>
      <c r="C29" s="1318"/>
      <c r="D29" s="788"/>
      <c r="E29" s="1783">
        <v>382</v>
      </c>
      <c r="F29" s="1717"/>
      <c r="G29" s="788"/>
      <c r="H29" s="1700"/>
      <c r="I29" s="1783">
        <v>862</v>
      </c>
      <c r="J29" s="2020"/>
      <c r="K29" s="1716"/>
      <c r="L29" s="1700"/>
      <c r="M29" s="1783">
        <v>0</v>
      </c>
      <c r="N29" s="2019"/>
      <c r="O29" s="1700"/>
      <c r="P29" s="1700"/>
      <c r="Q29" s="1783">
        <v>0</v>
      </c>
      <c r="S29" s="809"/>
    </row>
    <row r="30" spans="1:19" s="681" customFormat="1" ht="15">
      <c r="A30" s="684">
        <v>16</v>
      </c>
      <c r="B30" s="1706"/>
      <c r="C30" s="1318"/>
      <c r="D30" s="788"/>
      <c r="E30" s="1783">
        <v>423</v>
      </c>
      <c r="F30" s="1717"/>
      <c r="G30" s="788"/>
      <c r="H30" s="1700"/>
      <c r="I30" s="1783">
        <v>892</v>
      </c>
      <c r="J30" s="2020"/>
      <c r="K30" s="1716"/>
      <c r="L30" s="1700"/>
      <c r="M30" s="1783">
        <v>0</v>
      </c>
      <c r="N30" s="2019"/>
      <c r="O30" s="1700"/>
      <c r="P30" s="1700"/>
      <c r="Q30" s="1783">
        <v>0</v>
      </c>
      <c r="S30" s="809"/>
    </row>
    <row r="31" spans="1:19" s="685" customFormat="1" ht="15">
      <c r="A31" s="684">
        <v>17</v>
      </c>
      <c r="B31" s="1706"/>
      <c r="C31" s="1318"/>
      <c r="D31" s="788"/>
      <c r="E31" s="1783">
        <v>438</v>
      </c>
      <c r="F31" s="1717"/>
      <c r="G31" s="788"/>
      <c r="H31" s="1700"/>
      <c r="I31" s="1783">
        <v>736</v>
      </c>
      <c r="J31" s="2020"/>
      <c r="K31" s="1716"/>
      <c r="L31" s="1700"/>
      <c r="M31" s="1783">
        <v>0</v>
      </c>
      <c r="N31" s="2019"/>
      <c r="O31" s="1700"/>
      <c r="P31" s="1700"/>
      <c r="Q31" s="1783">
        <v>0</v>
      </c>
      <c r="S31" s="809"/>
    </row>
    <row r="32" spans="1:19" s="685" customFormat="1" ht="15">
      <c r="A32" s="684">
        <v>18</v>
      </c>
      <c r="B32" s="1706"/>
      <c r="C32" s="1318"/>
      <c r="D32" s="788"/>
      <c r="E32" s="1783">
        <v>455</v>
      </c>
      <c r="F32" s="1717"/>
      <c r="G32" s="788"/>
      <c r="H32" s="1700"/>
      <c r="I32" s="1783">
        <v>701</v>
      </c>
      <c r="J32" s="2020"/>
      <c r="K32" s="1716"/>
      <c r="L32" s="1700"/>
      <c r="M32" s="1783">
        <v>0</v>
      </c>
      <c r="N32" s="2019"/>
      <c r="O32" s="1700"/>
      <c r="P32" s="1700"/>
      <c r="Q32" s="1783">
        <v>0</v>
      </c>
      <c r="S32" s="809"/>
    </row>
    <row r="33" spans="1:33" s="685" customFormat="1" ht="15">
      <c r="A33" s="684">
        <v>19</v>
      </c>
      <c r="B33" s="1706"/>
      <c r="C33" s="1318"/>
      <c r="D33" s="788"/>
      <c r="E33" s="1783">
        <v>449</v>
      </c>
      <c r="F33" s="1717"/>
      <c r="G33" s="788"/>
      <c r="H33" s="1700"/>
      <c r="I33" s="1783">
        <v>669</v>
      </c>
      <c r="J33" s="2020"/>
      <c r="K33" s="1716"/>
      <c r="L33" s="1700"/>
      <c r="M33" s="1783">
        <v>0</v>
      </c>
      <c r="N33" s="2019"/>
      <c r="O33" s="1700"/>
      <c r="P33" s="1700"/>
      <c r="Q33" s="1783">
        <v>0</v>
      </c>
      <c r="S33" s="809"/>
    </row>
    <row r="34" spans="1:33" s="685" customFormat="1" ht="15">
      <c r="A34" s="684">
        <v>20</v>
      </c>
      <c r="B34" s="1706"/>
      <c r="C34" s="1318"/>
      <c r="D34" s="788"/>
      <c r="E34" s="1783">
        <v>440</v>
      </c>
      <c r="F34" s="1717"/>
      <c r="G34" s="788"/>
      <c r="H34" s="1700"/>
      <c r="I34" s="1783">
        <v>644</v>
      </c>
      <c r="J34" s="2020"/>
      <c r="K34" s="1716"/>
      <c r="L34" s="1700"/>
      <c r="M34" s="1783">
        <v>0</v>
      </c>
      <c r="N34" s="2019"/>
      <c r="O34" s="1700"/>
      <c r="P34" s="1700"/>
      <c r="Q34" s="1783">
        <v>0</v>
      </c>
      <c r="S34" s="809"/>
    </row>
    <row r="35" spans="1:33" s="685" customFormat="1" ht="15">
      <c r="A35" s="684">
        <v>21</v>
      </c>
      <c r="B35" s="1706"/>
      <c r="C35" s="1318"/>
      <c r="D35" s="788"/>
      <c r="E35" s="1783">
        <v>410</v>
      </c>
      <c r="F35" s="1717"/>
      <c r="G35" s="788"/>
      <c r="H35" s="1700"/>
      <c r="I35" s="1783">
        <v>627</v>
      </c>
      <c r="J35" s="2020"/>
      <c r="K35" s="1716"/>
      <c r="L35" s="1700"/>
      <c r="M35" s="1783">
        <v>0</v>
      </c>
      <c r="N35" s="2019"/>
      <c r="O35" s="1700"/>
      <c r="P35" s="1700"/>
      <c r="Q35" s="1783">
        <v>0</v>
      </c>
      <c r="S35" s="809"/>
    </row>
    <row r="36" spans="1:33" s="685" customFormat="1" ht="15">
      <c r="A36" s="684">
        <v>22</v>
      </c>
      <c r="B36" s="1706"/>
      <c r="C36" s="1318"/>
      <c r="D36" s="788"/>
      <c r="E36" s="1783">
        <v>364</v>
      </c>
      <c r="F36" s="1717"/>
      <c r="G36" s="788"/>
      <c r="H36" s="1700"/>
      <c r="I36" s="1783">
        <v>597</v>
      </c>
      <c r="J36" s="2020"/>
      <c r="K36" s="1716"/>
      <c r="L36" s="1700"/>
      <c r="M36" s="1783">
        <v>0</v>
      </c>
      <c r="N36" s="2019"/>
      <c r="O36" s="1700"/>
      <c r="P36" s="1700"/>
      <c r="Q36" s="1783">
        <v>0</v>
      </c>
      <c r="S36" s="809"/>
    </row>
    <row r="37" spans="1:33" s="685" customFormat="1" ht="15">
      <c r="A37" s="684">
        <v>23</v>
      </c>
      <c r="B37" s="1706"/>
      <c r="C37" s="1318"/>
      <c r="D37" s="1321"/>
      <c r="E37" s="1783">
        <v>305</v>
      </c>
      <c r="F37" s="1717"/>
      <c r="G37" s="1700"/>
      <c r="H37" s="1700"/>
      <c r="I37" s="1783">
        <v>556</v>
      </c>
      <c r="J37" s="2020"/>
      <c r="K37" s="1716"/>
      <c r="L37" s="1700"/>
      <c r="M37" s="1783">
        <v>0</v>
      </c>
      <c r="N37" s="2019"/>
      <c r="O37" s="1700"/>
      <c r="P37" s="1700"/>
      <c r="Q37" s="1783">
        <v>0</v>
      </c>
      <c r="S37" s="809"/>
    </row>
    <row r="38" spans="1:33" s="685" customFormat="1" ht="15">
      <c r="A38" s="684" t="s">
        <v>19</v>
      </c>
      <c r="B38" s="788"/>
      <c r="C38" s="1707"/>
      <c r="D38" s="1707"/>
      <c r="E38" s="1699">
        <f>SUM(E14:E37)</f>
        <v>8460</v>
      </c>
      <c r="F38" s="1705"/>
      <c r="G38" s="1705"/>
      <c r="H38" s="1705"/>
      <c r="I38" s="1699">
        <f>SUM(I14:I37)</f>
        <v>17119</v>
      </c>
      <c r="J38" s="1705"/>
      <c r="K38" s="1705"/>
      <c r="L38" s="1705"/>
      <c r="M38" s="1699">
        <f>SUM(M14:M37)</f>
        <v>0</v>
      </c>
      <c r="N38" s="1705"/>
      <c r="O38" s="1705"/>
      <c r="P38" s="1705"/>
      <c r="Q38" s="1699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0">
    <tabColor rgb="FFFFFF00"/>
  </sheetPr>
  <dimension ref="A1:AG46"/>
  <sheetViews>
    <sheetView zoomScale="85" zoomScaleNormal="85" workbookViewId="0">
      <selection activeCell="V37" sqref="V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279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278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389</v>
      </c>
      <c r="B8" s="1255" t="s">
        <v>390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282</v>
      </c>
      <c r="C10" s="2101"/>
      <c r="D10" s="2101"/>
      <c r="E10" s="2102"/>
      <c r="F10" s="3037" t="s">
        <v>283</v>
      </c>
      <c r="G10" s="2101"/>
      <c r="H10" s="2101"/>
      <c r="I10" s="2102"/>
      <c r="J10" s="3037" t="str">
        <f>B10</f>
        <v>КЛ-10 кВ "Город-2"</v>
      </c>
      <c r="K10" s="2968"/>
      <c r="L10" s="2968"/>
      <c r="M10" s="2969"/>
      <c r="N10" s="3037" t="str">
        <f>F10</f>
        <v>КЛ-10 кВ "Северный"</v>
      </c>
      <c r="O10" s="2968"/>
      <c r="P10" s="2968"/>
      <c r="Q10" s="2969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4000</v>
      </c>
      <c r="F11" s="3037" t="s">
        <v>14</v>
      </c>
      <c r="G11" s="2101"/>
      <c r="H11" s="678"/>
      <c r="I11" s="679">
        <v>4000</v>
      </c>
      <c r="J11" s="3037" t="s">
        <v>14</v>
      </c>
      <c r="K11" s="2101"/>
      <c r="L11" s="678"/>
      <c r="M11" s="679">
        <f>E11</f>
        <v>4000</v>
      </c>
      <c r="N11" s="3037" t="s">
        <v>14</v>
      </c>
      <c r="O11" s="2101"/>
      <c r="P11" s="678"/>
      <c r="Q11" s="679">
        <f>I11</f>
        <v>4000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926"/>
      <c r="C14" s="788"/>
      <c r="D14" s="1306"/>
      <c r="E14" s="1783">
        <v>202</v>
      </c>
      <c r="F14" s="1703"/>
      <c r="G14" s="788"/>
      <c r="H14" s="788"/>
      <c r="I14" s="1783">
        <v>305</v>
      </c>
      <c r="J14" s="2017"/>
      <c r="K14" s="827"/>
      <c r="L14" s="788"/>
      <c r="M14" s="1783">
        <v>0</v>
      </c>
      <c r="N14" s="1703"/>
      <c r="O14" s="788"/>
      <c r="P14" s="788"/>
      <c r="Q14" s="1783">
        <v>0</v>
      </c>
      <c r="S14" s="809"/>
    </row>
    <row r="15" spans="1:33" s="1323" customFormat="1" ht="15">
      <c r="A15" s="1316">
        <v>1</v>
      </c>
      <c r="B15" s="926"/>
      <c r="C15" s="1318"/>
      <c r="D15" s="1306"/>
      <c r="E15" s="1783">
        <v>186</v>
      </c>
      <c r="F15" s="1717"/>
      <c r="G15" s="788"/>
      <c r="H15" s="1709"/>
      <c r="I15" s="1783">
        <v>291</v>
      </c>
      <c r="J15" s="2018"/>
      <c r="K15" s="1715"/>
      <c r="L15" s="1709"/>
      <c r="M15" s="1783">
        <v>0</v>
      </c>
      <c r="N15" s="1717"/>
      <c r="O15" s="1709"/>
      <c r="P15" s="1709"/>
      <c r="Q15" s="1783">
        <v>0</v>
      </c>
      <c r="S15" s="1324"/>
    </row>
    <row r="16" spans="1:33" s="681" customFormat="1" ht="15">
      <c r="A16" s="684">
        <v>2</v>
      </c>
      <c r="B16" s="926"/>
      <c r="C16" s="827"/>
      <c r="D16" s="1306"/>
      <c r="E16" s="1783">
        <v>184</v>
      </c>
      <c r="F16" s="2019"/>
      <c r="G16" s="788"/>
      <c r="H16" s="1700"/>
      <c r="I16" s="1783">
        <v>285</v>
      </c>
      <c r="J16" s="2020"/>
      <c r="K16" s="1716"/>
      <c r="L16" s="1700"/>
      <c r="M16" s="1783">
        <v>0</v>
      </c>
      <c r="N16" s="2019"/>
      <c r="O16" s="1700"/>
      <c r="P16" s="1700"/>
      <c r="Q16" s="1783">
        <v>0</v>
      </c>
      <c r="S16" s="809"/>
    </row>
    <row r="17" spans="1:19" s="681" customFormat="1" ht="15">
      <c r="A17" s="684">
        <v>3</v>
      </c>
      <c r="B17" s="926"/>
      <c r="C17" s="827"/>
      <c r="D17" s="1306"/>
      <c r="E17" s="1783">
        <v>182</v>
      </c>
      <c r="F17" s="2019"/>
      <c r="G17" s="788"/>
      <c r="H17" s="1700"/>
      <c r="I17" s="1783">
        <v>278</v>
      </c>
      <c r="J17" s="2020"/>
      <c r="K17" s="1716"/>
      <c r="L17" s="1700"/>
      <c r="M17" s="1783">
        <v>0</v>
      </c>
      <c r="N17" s="2019"/>
      <c r="O17" s="1700"/>
      <c r="P17" s="1700"/>
      <c r="Q17" s="1783">
        <v>0</v>
      </c>
      <c r="S17" s="809"/>
    </row>
    <row r="18" spans="1:19" s="681" customFormat="1" ht="15">
      <c r="A18" s="684">
        <v>4</v>
      </c>
      <c r="B18" s="926"/>
      <c r="C18" s="827"/>
      <c r="D18" s="1306"/>
      <c r="E18" s="1783">
        <v>190</v>
      </c>
      <c r="F18" s="2019"/>
      <c r="G18" s="788"/>
      <c r="H18" s="1700"/>
      <c r="I18" s="1783">
        <v>279</v>
      </c>
      <c r="J18" s="2020"/>
      <c r="K18" s="1716"/>
      <c r="L18" s="1700"/>
      <c r="M18" s="1783">
        <v>0</v>
      </c>
      <c r="N18" s="2019"/>
      <c r="O18" s="1700"/>
      <c r="P18" s="1700"/>
      <c r="Q18" s="1783">
        <v>0</v>
      </c>
      <c r="S18" s="809"/>
    </row>
    <row r="19" spans="1:19" s="681" customFormat="1" ht="15">
      <c r="A19" s="684">
        <v>5</v>
      </c>
      <c r="B19" s="926"/>
      <c r="C19" s="827"/>
      <c r="D19" s="1306"/>
      <c r="E19" s="1783">
        <v>203</v>
      </c>
      <c r="F19" s="2019"/>
      <c r="G19" s="788"/>
      <c r="H19" s="1700"/>
      <c r="I19" s="1783">
        <v>306</v>
      </c>
      <c r="J19" s="2020"/>
      <c r="K19" s="1716"/>
      <c r="L19" s="1700"/>
      <c r="M19" s="1783">
        <v>0</v>
      </c>
      <c r="N19" s="2019"/>
      <c r="O19" s="1700"/>
      <c r="P19" s="1700"/>
      <c r="Q19" s="1783">
        <v>0</v>
      </c>
      <c r="S19" s="809"/>
    </row>
    <row r="20" spans="1:19" s="681" customFormat="1" ht="15">
      <c r="A20" s="684">
        <v>6</v>
      </c>
      <c r="B20" s="926"/>
      <c r="C20" s="827"/>
      <c r="D20" s="1306"/>
      <c r="E20" s="1783">
        <v>241</v>
      </c>
      <c r="F20" s="2019"/>
      <c r="G20" s="788"/>
      <c r="H20" s="1700"/>
      <c r="I20" s="1783">
        <v>395</v>
      </c>
      <c r="J20" s="2020"/>
      <c r="K20" s="1716"/>
      <c r="L20" s="1700"/>
      <c r="M20" s="1783">
        <v>0</v>
      </c>
      <c r="N20" s="2019"/>
      <c r="O20" s="1700"/>
      <c r="P20" s="1700"/>
      <c r="Q20" s="1783">
        <v>0</v>
      </c>
      <c r="S20" s="809"/>
    </row>
    <row r="21" spans="1:19" s="681" customFormat="1" ht="15">
      <c r="A21" s="684">
        <v>7</v>
      </c>
      <c r="B21" s="926"/>
      <c r="C21" s="827"/>
      <c r="D21" s="1306"/>
      <c r="E21" s="1783">
        <v>285</v>
      </c>
      <c r="F21" s="2019"/>
      <c r="G21" s="788"/>
      <c r="H21" s="1700"/>
      <c r="I21" s="1783">
        <v>502</v>
      </c>
      <c r="J21" s="2020"/>
      <c r="K21" s="1716"/>
      <c r="L21" s="1700"/>
      <c r="M21" s="1783">
        <v>0</v>
      </c>
      <c r="N21" s="2019"/>
      <c r="O21" s="1700"/>
      <c r="P21" s="1700"/>
      <c r="Q21" s="1783">
        <v>0</v>
      </c>
      <c r="S21" s="809"/>
    </row>
    <row r="22" spans="1:19" s="681" customFormat="1" ht="15">
      <c r="A22" s="684">
        <v>8</v>
      </c>
      <c r="B22" s="926"/>
      <c r="C22" s="827"/>
      <c r="D22" s="1306"/>
      <c r="E22" s="1783">
        <v>354</v>
      </c>
      <c r="F22" s="2019"/>
      <c r="G22" s="788"/>
      <c r="H22" s="1700"/>
      <c r="I22" s="1783">
        <v>582</v>
      </c>
      <c r="J22" s="2020"/>
      <c r="K22" s="1716"/>
      <c r="L22" s="1700"/>
      <c r="M22" s="1783">
        <v>0</v>
      </c>
      <c r="N22" s="2019"/>
      <c r="O22" s="1700"/>
      <c r="P22" s="1700"/>
      <c r="Q22" s="1783">
        <v>0</v>
      </c>
      <c r="S22" s="809"/>
    </row>
    <row r="23" spans="1:19" s="681" customFormat="1" ht="15">
      <c r="A23" s="684">
        <v>9</v>
      </c>
      <c r="B23" s="926"/>
      <c r="C23" s="827"/>
      <c r="D23" s="1306"/>
      <c r="E23" s="1783">
        <v>398</v>
      </c>
      <c r="F23" s="2019"/>
      <c r="G23" s="788"/>
      <c r="H23" s="1700"/>
      <c r="I23" s="1783">
        <v>593</v>
      </c>
      <c r="J23" s="2020"/>
      <c r="K23" s="1716"/>
      <c r="L23" s="1700"/>
      <c r="M23" s="1783">
        <v>0</v>
      </c>
      <c r="N23" s="2019"/>
      <c r="O23" s="1700"/>
      <c r="P23" s="1700"/>
      <c r="Q23" s="1783">
        <v>0</v>
      </c>
      <c r="S23" s="809"/>
    </row>
    <row r="24" spans="1:19" s="681" customFormat="1" ht="15">
      <c r="A24" s="684">
        <v>10</v>
      </c>
      <c r="B24" s="926"/>
      <c r="C24" s="827"/>
      <c r="D24" s="1306"/>
      <c r="E24" s="1783">
        <v>379</v>
      </c>
      <c r="F24" s="2019"/>
      <c r="G24" s="788"/>
      <c r="H24" s="1700"/>
      <c r="I24" s="1783">
        <v>565</v>
      </c>
      <c r="J24" s="2020"/>
      <c r="K24" s="1716"/>
      <c r="L24" s="1700"/>
      <c r="M24" s="1783">
        <v>0</v>
      </c>
      <c r="N24" s="2019"/>
      <c r="O24" s="1700"/>
      <c r="P24" s="1700"/>
      <c r="Q24" s="1783">
        <v>0</v>
      </c>
      <c r="S24" s="809"/>
    </row>
    <row r="25" spans="1:19" s="681" customFormat="1" ht="15">
      <c r="A25" s="684">
        <v>11</v>
      </c>
      <c r="B25" s="926"/>
      <c r="C25" s="827"/>
      <c r="D25" s="1306"/>
      <c r="E25" s="1783">
        <v>447</v>
      </c>
      <c r="F25" s="2019"/>
      <c r="G25" s="788"/>
      <c r="H25" s="1700"/>
      <c r="I25" s="1783">
        <v>550</v>
      </c>
      <c r="J25" s="2020"/>
      <c r="K25" s="1716"/>
      <c r="L25" s="1700"/>
      <c r="M25" s="1783">
        <v>0</v>
      </c>
      <c r="N25" s="2019"/>
      <c r="O25" s="1700"/>
      <c r="P25" s="1700"/>
      <c r="Q25" s="1783">
        <v>0</v>
      </c>
      <c r="S25" s="809"/>
    </row>
    <row r="26" spans="1:19" s="681" customFormat="1" ht="15">
      <c r="A26" s="684">
        <v>12</v>
      </c>
      <c r="B26" s="926"/>
      <c r="C26" s="827"/>
      <c r="D26" s="1306"/>
      <c r="E26" s="1783">
        <v>307</v>
      </c>
      <c r="F26" s="2019"/>
      <c r="G26" s="788"/>
      <c r="H26" s="1700"/>
      <c r="I26" s="1783">
        <v>548</v>
      </c>
      <c r="J26" s="2020"/>
      <c r="K26" s="1716"/>
      <c r="L26" s="1700"/>
      <c r="M26" s="1783">
        <v>0</v>
      </c>
      <c r="N26" s="2019"/>
      <c r="O26" s="1700"/>
      <c r="P26" s="1700"/>
      <c r="Q26" s="1783">
        <v>0</v>
      </c>
      <c r="S26" s="809"/>
    </row>
    <row r="27" spans="1:19" s="681" customFormat="1" ht="15">
      <c r="A27" s="684">
        <v>13</v>
      </c>
      <c r="B27" s="926"/>
      <c r="C27" s="827"/>
      <c r="D27" s="1306"/>
      <c r="E27" s="1783">
        <v>353</v>
      </c>
      <c r="F27" s="2019"/>
      <c r="G27" s="788"/>
      <c r="H27" s="1700"/>
      <c r="I27" s="1783">
        <v>525</v>
      </c>
      <c r="J27" s="2020"/>
      <c r="K27" s="1716"/>
      <c r="L27" s="1700"/>
      <c r="M27" s="1783">
        <v>0</v>
      </c>
      <c r="N27" s="2019"/>
      <c r="O27" s="1700"/>
      <c r="P27" s="1700"/>
      <c r="Q27" s="1783">
        <v>0</v>
      </c>
      <c r="S27" s="809"/>
    </row>
    <row r="28" spans="1:19" s="681" customFormat="1" ht="15">
      <c r="A28" s="684">
        <v>14</v>
      </c>
      <c r="B28" s="926"/>
      <c r="C28" s="827"/>
      <c r="D28" s="1306"/>
      <c r="E28" s="1783">
        <v>401</v>
      </c>
      <c r="F28" s="2019"/>
      <c r="G28" s="788"/>
      <c r="H28" s="1700"/>
      <c r="I28" s="1783">
        <v>532</v>
      </c>
      <c r="J28" s="2020"/>
      <c r="K28" s="1716"/>
      <c r="L28" s="1700"/>
      <c r="M28" s="1783">
        <v>0</v>
      </c>
      <c r="N28" s="2019"/>
      <c r="O28" s="1700"/>
      <c r="P28" s="1700"/>
      <c r="Q28" s="1783">
        <v>0</v>
      </c>
      <c r="S28" s="809"/>
    </row>
    <row r="29" spans="1:19" s="681" customFormat="1" ht="15">
      <c r="A29" s="684">
        <v>15</v>
      </c>
      <c r="B29" s="926"/>
      <c r="C29" s="827"/>
      <c r="D29" s="1306"/>
      <c r="E29" s="1783">
        <v>347</v>
      </c>
      <c r="F29" s="2019"/>
      <c r="G29" s="788"/>
      <c r="H29" s="1700"/>
      <c r="I29" s="1783">
        <v>548</v>
      </c>
      <c r="J29" s="2020"/>
      <c r="K29" s="1716"/>
      <c r="L29" s="1700"/>
      <c r="M29" s="1783">
        <v>0</v>
      </c>
      <c r="N29" s="2019"/>
      <c r="O29" s="1700"/>
      <c r="P29" s="1700"/>
      <c r="Q29" s="1783">
        <v>0</v>
      </c>
      <c r="S29" s="809"/>
    </row>
    <row r="30" spans="1:19" s="681" customFormat="1" ht="15">
      <c r="A30" s="684">
        <v>16</v>
      </c>
      <c r="B30" s="926"/>
      <c r="C30" s="827"/>
      <c r="D30" s="1306"/>
      <c r="E30" s="1783">
        <v>360</v>
      </c>
      <c r="F30" s="2019"/>
      <c r="G30" s="788"/>
      <c r="H30" s="1700"/>
      <c r="I30" s="1783">
        <v>556</v>
      </c>
      <c r="J30" s="2020"/>
      <c r="K30" s="1716"/>
      <c r="L30" s="1700"/>
      <c r="M30" s="1783">
        <v>0</v>
      </c>
      <c r="N30" s="2019"/>
      <c r="O30" s="1700"/>
      <c r="P30" s="1700"/>
      <c r="Q30" s="1783">
        <v>0</v>
      </c>
      <c r="S30" s="809"/>
    </row>
    <row r="31" spans="1:19" s="685" customFormat="1" ht="15">
      <c r="A31" s="684">
        <v>17</v>
      </c>
      <c r="B31" s="926"/>
      <c r="C31" s="827"/>
      <c r="D31" s="1306"/>
      <c r="E31" s="1783">
        <v>287</v>
      </c>
      <c r="F31" s="2019"/>
      <c r="G31" s="788"/>
      <c r="H31" s="1700"/>
      <c r="I31" s="1783">
        <v>555</v>
      </c>
      <c r="J31" s="2020"/>
      <c r="K31" s="1716"/>
      <c r="L31" s="1700"/>
      <c r="M31" s="1783">
        <v>0</v>
      </c>
      <c r="N31" s="2019"/>
      <c r="O31" s="1700"/>
      <c r="P31" s="1700"/>
      <c r="Q31" s="1783">
        <v>0</v>
      </c>
      <c r="S31" s="809"/>
    </row>
    <row r="32" spans="1:19" s="685" customFormat="1" ht="15">
      <c r="A32" s="684">
        <v>18</v>
      </c>
      <c r="B32" s="926"/>
      <c r="C32" s="827"/>
      <c r="D32" s="1306"/>
      <c r="E32" s="1783">
        <v>290</v>
      </c>
      <c r="F32" s="2019"/>
      <c r="G32" s="788"/>
      <c r="H32" s="1700"/>
      <c r="I32" s="1783">
        <v>525</v>
      </c>
      <c r="J32" s="2020"/>
      <c r="K32" s="1716"/>
      <c r="L32" s="1700"/>
      <c r="M32" s="1783">
        <v>0</v>
      </c>
      <c r="N32" s="2019"/>
      <c r="O32" s="1700"/>
      <c r="P32" s="1700"/>
      <c r="Q32" s="1783">
        <v>0</v>
      </c>
      <c r="S32" s="809"/>
    </row>
    <row r="33" spans="1:33" s="685" customFormat="1" ht="15">
      <c r="A33" s="684">
        <v>19</v>
      </c>
      <c r="B33" s="926"/>
      <c r="C33" s="827"/>
      <c r="D33" s="1306"/>
      <c r="E33" s="1783">
        <v>279</v>
      </c>
      <c r="F33" s="2019"/>
      <c r="G33" s="788"/>
      <c r="H33" s="1700"/>
      <c r="I33" s="1783">
        <v>492</v>
      </c>
      <c r="J33" s="2020"/>
      <c r="K33" s="1716"/>
      <c r="L33" s="1700"/>
      <c r="M33" s="1783">
        <v>0</v>
      </c>
      <c r="N33" s="2019"/>
      <c r="O33" s="1700"/>
      <c r="P33" s="1700"/>
      <c r="Q33" s="1783">
        <v>0</v>
      </c>
      <c r="S33" s="809"/>
    </row>
    <row r="34" spans="1:33" s="685" customFormat="1" ht="15">
      <c r="A34" s="684">
        <v>20</v>
      </c>
      <c r="B34" s="926"/>
      <c r="C34" s="827"/>
      <c r="D34" s="1306"/>
      <c r="E34" s="1783">
        <v>255</v>
      </c>
      <c r="F34" s="2019"/>
      <c r="G34" s="788"/>
      <c r="H34" s="1700"/>
      <c r="I34" s="1783">
        <v>448</v>
      </c>
      <c r="J34" s="2020"/>
      <c r="K34" s="1716"/>
      <c r="L34" s="1700"/>
      <c r="M34" s="1783">
        <v>0</v>
      </c>
      <c r="N34" s="2019"/>
      <c r="O34" s="1700"/>
      <c r="P34" s="1700"/>
      <c r="Q34" s="1783">
        <v>0</v>
      </c>
      <c r="S34" s="809"/>
    </row>
    <row r="35" spans="1:33" s="685" customFormat="1" ht="15">
      <c r="A35" s="684">
        <v>21</v>
      </c>
      <c r="B35" s="926"/>
      <c r="C35" s="827"/>
      <c r="D35" s="1306"/>
      <c r="E35" s="1783">
        <v>246</v>
      </c>
      <c r="F35" s="2019"/>
      <c r="G35" s="788"/>
      <c r="H35" s="1700"/>
      <c r="I35" s="1783">
        <v>408</v>
      </c>
      <c r="J35" s="2020"/>
      <c r="K35" s="1716"/>
      <c r="L35" s="1700"/>
      <c r="M35" s="1783">
        <v>0</v>
      </c>
      <c r="N35" s="2019"/>
      <c r="O35" s="1700"/>
      <c r="P35" s="1700"/>
      <c r="Q35" s="1783">
        <v>0</v>
      </c>
      <c r="S35" s="809"/>
    </row>
    <row r="36" spans="1:33" s="685" customFormat="1" ht="15">
      <c r="A36" s="684">
        <v>22</v>
      </c>
      <c r="B36" s="926"/>
      <c r="C36" s="827"/>
      <c r="D36" s="1306"/>
      <c r="E36" s="1783">
        <v>227</v>
      </c>
      <c r="F36" s="2019"/>
      <c r="G36" s="788"/>
      <c r="H36" s="1700"/>
      <c r="I36" s="1783">
        <v>343</v>
      </c>
      <c r="J36" s="2020"/>
      <c r="K36" s="1716"/>
      <c r="L36" s="1700"/>
      <c r="M36" s="1783">
        <v>0</v>
      </c>
      <c r="N36" s="2019"/>
      <c r="O36" s="1700"/>
      <c r="P36" s="1700"/>
      <c r="Q36" s="1783">
        <v>0</v>
      </c>
      <c r="S36" s="809"/>
    </row>
    <row r="37" spans="1:33" s="685" customFormat="1" ht="15">
      <c r="A37" s="684">
        <v>23</v>
      </c>
      <c r="B37" s="926"/>
      <c r="C37" s="827"/>
      <c r="D37" s="1306"/>
      <c r="E37" s="1783">
        <v>204</v>
      </c>
      <c r="F37" s="2019"/>
      <c r="G37" s="1700"/>
      <c r="H37" s="1700"/>
      <c r="I37" s="1783">
        <v>307</v>
      </c>
      <c r="J37" s="2020"/>
      <c r="K37" s="1716"/>
      <c r="L37" s="1700"/>
      <c r="M37" s="1783">
        <v>0</v>
      </c>
      <c r="N37" s="2019"/>
      <c r="O37" s="1700"/>
      <c r="P37" s="1700"/>
      <c r="Q37" s="1783">
        <v>0</v>
      </c>
      <c r="S37" s="809"/>
    </row>
    <row r="38" spans="1:33" s="685" customFormat="1" ht="15">
      <c r="A38" s="684" t="s">
        <v>19</v>
      </c>
      <c r="B38" s="788"/>
      <c r="C38" s="788"/>
      <c r="D38" s="788"/>
      <c r="E38" s="1699">
        <f>SUM(I14:I37)</f>
        <v>10718</v>
      </c>
      <c r="F38" s="1705"/>
      <c r="G38" s="1705"/>
      <c r="H38" s="1705"/>
      <c r="I38" s="1699" t="e">
        <f>SUM(#REF!)</f>
        <v>#REF!</v>
      </c>
      <c r="J38" s="1705"/>
      <c r="K38" s="1705"/>
      <c r="L38" s="1705"/>
      <c r="M38" s="1699">
        <f>SUM(M14:M37)</f>
        <v>0</v>
      </c>
      <c r="N38" s="1705"/>
      <c r="O38" s="1705"/>
      <c r="P38" s="1705"/>
      <c r="Q38" s="1699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1">
    <tabColor rgb="FFFFFF00"/>
  </sheetPr>
  <dimension ref="A1:AG46"/>
  <sheetViews>
    <sheetView zoomScale="85" zoomScaleNormal="85" workbookViewId="0">
      <selection activeCell="AC43" sqref="AC43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279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278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391</v>
      </c>
      <c r="B8" s="1272" t="s">
        <v>387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284</v>
      </c>
      <c r="C10" s="2101"/>
      <c r="D10" s="2101"/>
      <c r="E10" s="2102"/>
      <c r="F10" s="3037" t="s">
        <v>285</v>
      </c>
      <c r="G10" s="2101"/>
      <c r="H10" s="2101"/>
      <c r="I10" s="2102"/>
      <c r="J10" s="3037" t="str">
        <f>B10</f>
        <v>КЛ-10 кВ "Город-4"</v>
      </c>
      <c r="K10" s="2968"/>
      <c r="L10" s="2968"/>
      <c r="M10" s="2969"/>
      <c r="N10" s="3037" t="str">
        <f>F10</f>
        <v>КЛ-10 кВ "Город"</v>
      </c>
      <c r="O10" s="2968"/>
      <c r="P10" s="2968"/>
      <c r="Q10" s="2969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4000</v>
      </c>
      <c r="F11" s="3037" t="s">
        <v>14</v>
      </c>
      <c r="G11" s="2101"/>
      <c r="H11" s="678"/>
      <c r="I11" s="679">
        <v>3000</v>
      </c>
      <c r="J11" s="3037" t="s">
        <v>14</v>
      </c>
      <c r="K11" s="2101"/>
      <c r="L11" s="678"/>
      <c r="M11" s="679">
        <f>E11</f>
        <v>4000</v>
      </c>
      <c r="N11" s="3037" t="s">
        <v>14</v>
      </c>
      <c r="O11" s="2101"/>
      <c r="P11" s="678"/>
      <c r="Q11" s="679">
        <f>I11</f>
        <v>3000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926"/>
      <c r="C14" s="788"/>
      <c r="D14" s="1306"/>
      <c r="E14" s="1783">
        <v>211</v>
      </c>
      <c r="F14" s="1703"/>
      <c r="G14" s="788"/>
      <c r="H14" s="788"/>
      <c r="I14" s="1783">
        <v>833</v>
      </c>
      <c r="J14" s="2017"/>
      <c r="K14" s="827"/>
      <c r="L14" s="788"/>
      <c r="M14" s="1783">
        <v>0</v>
      </c>
      <c r="N14" s="1703"/>
      <c r="O14" s="788"/>
      <c r="P14" s="788"/>
      <c r="Q14" s="1783">
        <v>0</v>
      </c>
      <c r="S14" s="809"/>
    </row>
    <row r="15" spans="1:33" s="1323" customFormat="1" ht="15">
      <c r="A15" s="1316">
        <v>1</v>
      </c>
      <c r="B15" s="926"/>
      <c r="C15" s="1318"/>
      <c r="D15" s="1306"/>
      <c r="E15" s="1783">
        <v>197</v>
      </c>
      <c r="F15" s="1717"/>
      <c r="G15" s="788"/>
      <c r="H15" s="1709"/>
      <c r="I15" s="1783">
        <v>462</v>
      </c>
      <c r="J15" s="2018"/>
      <c r="K15" s="1715"/>
      <c r="L15" s="1709"/>
      <c r="M15" s="1783">
        <v>0</v>
      </c>
      <c r="N15" s="1717"/>
      <c r="O15" s="1709"/>
      <c r="P15" s="1709"/>
      <c r="Q15" s="1783">
        <v>0</v>
      </c>
      <c r="S15" s="1324"/>
    </row>
    <row r="16" spans="1:33" s="681" customFormat="1" ht="15">
      <c r="A16" s="684">
        <v>2</v>
      </c>
      <c r="B16" s="926"/>
      <c r="C16" s="827"/>
      <c r="D16" s="1306"/>
      <c r="E16" s="1783">
        <v>187</v>
      </c>
      <c r="F16" s="2019"/>
      <c r="G16" s="788"/>
      <c r="H16" s="1700"/>
      <c r="I16" s="1783">
        <v>473</v>
      </c>
      <c r="J16" s="2020"/>
      <c r="K16" s="1716"/>
      <c r="L16" s="1700"/>
      <c r="M16" s="1783">
        <v>0</v>
      </c>
      <c r="N16" s="2019"/>
      <c r="O16" s="1700"/>
      <c r="P16" s="1700"/>
      <c r="Q16" s="1783">
        <v>0</v>
      </c>
      <c r="S16" s="809"/>
    </row>
    <row r="17" spans="1:19" s="681" customFormat="1" ht="15">
      <c r="A17" s="684">
        <v>3</v>
      </c>
      <c r="B17" s="926"/>
      <c r="C17" s="827"/>
      <c r="D17" s="1306"/>
      <c r="E17" s="1783">
        <v>189</v>
      </c>
      <c r="F17" s="2019"/>
      <c r="G17" s="788"/>
      <c r="H17" s="1700"/>
      <c r="I17" s="1783">
        <v>820</v>
      </c>
      <c r="J17" s="2020"/>
      <c r="K17" s="1716"/>
      <c r="L17" s="1700"/>
      <c r="M17" s="1783">
        <v>0</v>
      </c>
      <c r="N17" s="2019"/>
      <c r="O17" s="1700"/>
      <c r="P17" s="1700"/>
      <c r="Q17" s="1783">
        <v>0</v>
      </c>
      <c r="S17" s="809"/>
    </row>
    <row r="18" spans="1:19" s="681" customFormat="1" ht="15">
      <c r="A18" s="684">
        <v>4</v>
      </c>
      <c r="B18" s="926"/>
      <c r="C18" s="827"/>
      <c r="D18" s="1306"/>
      <c r="E18" s="1783">
        <v>203</v>
      </c>
      <c r="F18" s="2019"/>
      <c r="G18" s="788"/>
      <c r="H18" s="1700"/>
      <c r="I18" s="1783">
        <v>788</v>
      </c>
      <c r="J18" s="2020"/>
      <c r="K18" s="1716"/>
      <c r="L18" s="1700"/>
      <c r="M18" s="1783">
        <v>0</v>
      </c>
      <c r="N18" s="2019"/>
      <c r="O18" s="1700"/>
      <c r="P18" s="1700"/>
      <c r="Q18" s="1783">
        <v>0</v>
      </c>
      <c r="S18" s="809"/>
    </row>
    <row r="19" spans="1:19" s="681" customFormat="1" ht="15">
      <c r="A19" s="684">
        <v>5</v>
      </c>
      <c r="B19" s="926"/>
      <c r="C19" s="827"/>
      <c r="D19" s="1306"/>
      <c r="E19" s="1783">
        <v>220</v>
      </c>
      <c r="F19" s="2019"/>
      <c r="G19" s="788"/>
      <c r="H19" s="1700"/>
      <c r="I19" s="1783">
        <v>838</v>
      </c>
      <c r="J19" s="2020"/>
      <c r="K19" s="1716"/>
      <c r="L19" s="1700"/>
      <c r="M19" s="1783">
        <v>0</v>
      </c>
      <c r="N19" s="2019"/>
      <c r="O19" s="1700"/>
      <c r="P19" s="1700"/>
      <c r="Q19" s="1783">
        <v>0</v>
      </c>
      <c r="S19" s="809"/>
    </row>
    <row r="20" spans="1:19" s="681" customFormat="1" ht="15">
      <c r="A20" s="684">
        <v>6</v>
      </c>
      <c r="B20" s="926"/>
      <c r="C20" s="827"/>
      <c r="D20" s="1306"/>
      <c r="E20" s="1783">
        <v>297</v>
      </c>
      <c r="F20" s="2019"/>
      <c r="G20" s="788"/>
      <c r="H20" s="1700"/>
      <c r="I20" s="1783">
        <v>989</v>
      </c>
      <c r="J20" s="2020"/>
      <c r="K20" s="1716"/>
      <c r="L20" s="1700"/>
      <c r="M20" s="1783">
        <v>0</v>
      </c>
      <c r="N20" s="2019"/>
      <c r="O20" s="1700"/>
      <c r="P20" s="1700"/>
      <c r="Q20" s="1783">
        <v>0</v>
      </c>
      <c r="S20" s="809"/>
    </row>
    <row r="21" spans="1:19" s="681" customFormat="1" ht="15">
      <c r="A21" s="684">
        <v>7</v>
      </c>
      <c r="B21" s="926"/>
      <c r="C21" s="827"/>
      <c r="D21" s="1306"/>
      <c r="E21" s="1783">
        <v>341</v>
      </c>
      <c r="F21" s="2019"/>
      <c r="G21" s="788"/>
      <c r="H21" s="1700"/>
      <c r="I21" s="1783">
        <v>1053</v>
      </c>
      <c r="J21" s="2020"/>
      <c r="K21" s="1716"/>
      <c r="L21" s="1700"/>
      <c r="M21" s="1783">
        <v>0</v>
      </c>
      <c r="N21" s="2019"/>
      <c r="O21" s="1700"/>
      <c r="P21" s="1700"/>
      <c r="Q21" s="1783">
        <v>0</v>
      </c>
      <c r="S21" s="809"/>
    </row>
    <row r="22" spans="1:19" s="681" customFormat="1" ht="15">
      <c r="A22" s="684">
        <v>8</v>
      </c>
      <c r="B22" s="926"/>
      <c r="C22" s="827"/>
      <c r="D22" s="1306"/>
      <c r="E22" s="1783">
        <v>326</v>
      </c>
      <c r="F22" s="2019"/>
      <c r="G22" s="788"/>
      <c r="H22" s="1700"/>
      <c r="I22" s="1783">
        <v>1506</v>
      </c>
      <c r="J22" s="2020"/>
      <c r="K22" s="1716"/>
      <c r="L22" s="1700"/>
      <c r="M22" s="1783">
        <v>0</v>
      </c>
      <c r="N22" s="2019"/>
      <c r="O22" s="1700"/>
      <c r="P22" s="1700"/>
      <c r="Q22" s="1783">
        <v>0</v>
      </c>
      <c r="S22" s="809"/>
    </row>
    <row r="23" spans="1:19" s="681" customFormat="1" ht="15">
      <c r="A23" s="684">
        <v>9</v>
      </c>
      <c r="B23" s="926"/>
      <c r="C23" s="827"/>
      <c r="D23" s="1306"/>
      <c r="E23" s="1783">
        <v>316</v>
      </c>
      <c r="F23" s="2019"/>
      <c r="G23" s="788"/>
      <c r="H23" s="1700"/>
      <c r="I23" s="1783">
        <v>1481</v>
      </c>
      <c r="J23" s="2020"/>
      <c r="K23" s="1716"/>
      <c r="L23" s="1700"/>
      <c r="M23" s="1783">
        <v>0</v>
      </c>
      <c r="N23" s="2019"/>
      <c r="O23" s="1700"/>
      <c r="P23" s="1700"/>
      <c r="Q23" s="1783">
        <v>0</v>
      </c>
      <c r="S23" s="809"/>
    </row>
    <row r="24" spans="1:19" s="681" customFormat="1" ht="15">
      <c r="A24" s="684">
        <v>10</v>
      </c>
      <c r="B24" s="926"/>
      <c r="C24" s="827"/>
      <c r="D24" s="1306"/>
      <c r="E24" s="1783">
        <v>300</v>
      </c>
      <c r="F24" s="2019"/>
      <c r="G24" s="788"/>
      <c r="H24" s="1700"/>
      <c r="I24" s="1783">
        <v>1280</v>
      </c>
      <c r="J24" s="2020"/>
      <c r="K24" s="1716"/>
      <c r="L24" s="1700"/>
      <c r="M24" s="1783">
        <v>0</v>
      </c>
      <c r="N24" s="2019"/>
      <c r="O24" s="1700"/>
      <c r="P24" s="1700"/>
      <c r="Q24" s="1783">
        <v>0</v>
      </c>
      <c r="S24" s="809"/>
    </row>
    <row r="25" spans="1:19" s="681" customFormat="1" ht="15">
      <c r="A25" s="684">
        <v>11</v>
      </c>
      <c r="B25" s="926"/>
      <c r="C25" s="827"/>
      <c r="D25" s="1306"/>
      <c r="E25" s="1783">
        <v>312</v>
      </c>
      <c r="F25" s="2019"/>
      <c r="G25" s="788"/>
      <c r="H25" s="1700"/>
      <c r="I25" s="1783">
        <v>1491</v>
      </c>
      <c r="J25" s="2020"/>
      <c r="K25" s="1716"/>
      <c r="L25" s="1700"/>
      <c r="M25" s="1783">
        <v>0</v>
      </c>
      <c r="N25" s="2019"/>
      <c r="O25" s="1700"/>
      <c r="P25" s="1700"/>
      <c r="Q25" s="1783">
        <v>0</v>
      </c>
      <c r="S25" s="809"/>
    </row>
    <row r="26" spans="1:19" s="681" customFormat="1" ht="15">
      <c r="A26" s="684">
        <v>12</v>
      </c>
      <c r="B26" s="926"/>
      <c r="C26" s="827"/>
      <c r="D26" s="1306"/>
      <c r="E26" s="1783">
        <v>315</v>
      </c>
      <c r="F26" s="2019"/>
      <c r="G26" s="788"/>
      <c r="H26" s="1700"/>
      <c r="I26" s="1783">
        <v>1034</v>
      </c>
      <c r="J26" s="2020"/>
      <c r="K26" s="1716"/>
      <c r="L26" s="1700"/>
      <c r="M26" s="1783">
        <v>0</v>
      </c>
      <c r="N26" s="2019"/>
      <c r="O26" s="1700"/>
      <c r="P26" s="1700"/>
      <c r="Q26" s="1783">
        <v>0</v>
      </c>
      <c r="S26" s="809"/>
    </row>
    <row r="27" spans="1:19" s="681" customFormat="1" ht="15">
      <c r="A27" s="684">
        <v>13</v>
      </c>
      <c r="B27" s="926"/>
      <c r="C27" s="827"/>
      <c r="D27" s="1306"/>
      <c r="E27" s="1783">
        <v>301</v>
      </c>
      <c r="F27" s="2019"/>
      <c r="G27" s="788"/>
      <c r="H27" s="1700"/>
      <c r="I27" s="1783">
        <v>1479</v>
      </c>
      <c r="J27" s="2020"/>
      <c r="K27" s="1716"/>
      <c r="L27" s="1700"/>
      <c r="M27" s="1783">
        <v>0</v>
      </c>
      <c r="N27" s="2019"/>
      <c r="O27" s="1700"/>
      <c r="P27" s="1700"/>
      <c r="Q27" s="1783">
        <v>0</v>
      </c>
      <c r="S27" s="809"/>
    </row>
    <row r="28" spans="1:19" s="681" customFormat="1" ht="15">
      <c r="A28" s="684">
        <v>14</v>
      </c>
      <c r="B28" s="926"/>
      <c r="C28" s="827"/>
      <c r="D28" s="1306"/>
      <c r="E28" s="1783">
        <v>303</v>
      </c>
      <c r="F28" s="2019"/>
      <c r="G28" s="788"/>
      <c r="H28" s="1700"/>
      <c r="I28" s="1783">
        <v>1419</v>
      </c>
      <c r="J28" s="2020"/>
      <c r="K28" s="1716"/>
      <c r="L28" s="1700"/>
      <c r="M28" s="1783">
        <v>0</v>
      </c>
      <c r="N28" s="2019"/>
      <c r="O28" s="1700"/>
      <c r="P28" s="1700"/>
      <c r="Q28" s="1783">
        <v>0</v>
      </c>
      <c r="S28" s="809"/>
    </row>
    <row r="29" spans="1:19" s="681" customFormat="1" ht="15">
      <c r="A29" s="684">
        <v>15</v>
      </c>
      <c r="B29" s="926"/>
      <c r="C29" s="827"/>
      <c r="D29" s="1306"/>
      <c r="E29" s="1783">
        <v>317</v>
      </c>
      <c r="F29" s="2019"/>
      <c r="G29" s="788"/>
      <c r="H29" s="1700"/>
      <c r="I29" s="1783">
        <v>1290</v>
      </c>
      <c r="J29" s="2020"/>
      <c r="K29" s="1716"/>
      <c r="L29" s="1700"/>
      <c r="M29" s="1783">
        <v>0</v>
      </c>
      <c r="N29" s="2019"/>
      <c r="O29" s="1700"/>
      <c r="P29" s="1700"/>
      <c r="Q29" s="1783">
        <v>0</v>
      </c>
      <c r="S29" s="809"/>
    </row>
    <row r="30" spans="1:19" s="681" customFormat="1" ht="15">
      <c r="A30" s="684">
        <v>16</v>
      </c>
      <c r="B30" s="926"/>
      <c r="C30" s="827"/>
      <c r="D30" s="1306"/>
      <c r="E30" s="1783">
        <v>360</v>
      </c>
      <c r="F30" s="2019"/>
      <c r="G30" s="788"/>
      <c r="H30" s="1700"/>
      <c r="I30" s="1783">
        <v>1455</v>
      </c>
      <c r="J30" s="2020"/>
      <c r="K30" s="1716"/>
      <c r="L30" s="1700"/>
      <c r="M30" s="1783">
        <v>0</v>
      </c>
      <c r="N30" s="2019"/>
      <c r="O30" s="1700"/>
      <c r="P30" s="1700"/>
      <c r="Q30" s="1783">
        <v>0</v>
      </c>
      <c r="S30" s="809"/>
    </row>
    <row r="31" spans="1:19" s="685" customFormat="1" ht="15">
      <c r="A31" s="684">
        <v>17</v>
      </c>
      <c r="B31" s="926"/>
      <c r="C31" s="827"/>
      <c r="D31" s="1306"/>
      <c r="E31" s="1783">
        <v>360</v>
      </c>
      <c r="F31" s="2019"/>
      <c r="G31" s="788"/>
      <c r="H31" s="1700"/>
      <c r="I31" s="1783">
        <v>1172</v>
      </c>
      <c r="J31" s="2020"/>
      <c r="K31" s="1716"/>
      <c r="L31" s="1700"/>
      <c r="M31" s="1783">
        <v>0</v>
      </c>
      <c r="N31" s="2019"/>
      <c r="O31" s="1700"/>
      <c r="P31" s="1700"/>
      <c r="Q31" s="1783">
        <v>0</v>
      </c>
      <c r="S31" s="809"/>
    </row>
    <row r="32" spans="1:19" s="685" customFormat="1" ht="15">
      <c r="A32" s="684">
        <v>18</v>
      </c>
      <c r="B32" s="926"/>
      <c r="C32" s="827"/>
      <c r="D32" s="1306"/>
      <c r="E32" s="1783">
        <v>368</v>
      </c>
      <c r="F32" s="2019"/>
      <c r="G32" s="788"/>
      <c r="H32" s="1700"/>
      <c r="I32" s="1783">
        <v>1181</v>
      </c>
      <c r="J32" s="2020"/>
      <c r="K32" s="1716"/>
      <c r="L32" s="1700"/>
      <c r="M32" s="1783">
        <v>0</v>
      </c>
      <c r="N32" s="2019"/>
      <c r="O32" s="1700"/>
      <c r="P32" s="1700"/>
      <c r="Q32" s="1783">
        <v>0</v>
      </c>
      <c r="S32" s="809"/>
    </row>
    <row r="33" spans="1:33" s="685" customFormat="1" ht="15">
      <c r="A33" s="684">
        <v>19</v>
      </c>
      <c r="B33" s="926"/>
      <c r="C33" s="827"/>
      <c r="D33" s="1306"/>
      <c r="E33" s="1783">
        <v>360</v>
      </c>
      <c r="F33" s="2019"/>
      <c r="G33" s="788"/>
      <c r="H33" s="1700"/>
      <c r="I33" s="1783">
        <v>1146</v>
      </c>
      <c r="J33" s="2020"/>
      <c r="K33" s="1716"/>
      <c r="L33" s="1700"/>
      <c r="M33" s="1783">
        <v>0</v>
      </c>
      <c r="N33" s="2019"/>
      <c r="O33" s="1700"/>
      <c r="P33" s="1700"/>
      <c r="Q33" s="1783">
        <v>0</v>
      </c>
      <c r="S33" s="809"/>
    </row>
    <row r="34" spans="1:33" s="685" customFormat="1" ht="15">
      <c r="A34" s="684">
        <v>20</v>
      </c>
      <c r="B34" s="926"/>
      <c r="C34" s="827"/>
      <c r="D34" s="1306"/>
      <c r="E34" s="1783">
        <v>348</v>
      </c>
      <c r="F34" s="2019"/>
      <c r="G34" s="788"/>
      <c r="H34" s="1700"/>
      <c r="I34" s="1783">
        <v>1070</v>
      </c>
      <c r="J34" s="2020"/>
      <c r="K34" s="1716"/>
      <c r="L34" s="1700"/>
      <c r="M34" s="1783">
        <v>0</v>
      </c>
      <c r="N34" s="2019"/>
      <c r="O34" s="1700"/>
      <c r="P34" s="1700"/>
      <c r="Q34" s="1783">
        <v>0</v>
      </c>
      <c r="S34" s="809"/>
    </row>
    <row r="35" spans="1:33" s="685" customFormat="1" ht="15">
      <c r="A35" s="684">
        <v>21</v>
      </c>
      <c r="B35" s="926"/>
      <c r="C35" s="827"/>
      <c r="D35" s="1306"/>
      <c r="E35" s="1783">
        <v>320</v>
      </c>
      <c r="F35" s="2019"/>
      <c r="G35" s="788"/>
      <c r="H35" s="1700"/>
      <c r="I35" s="1783">
        <v>1011</v>
      </c>
      <c r="J35" s="2020"/>
      <c r="K35" s="1716"/>
      <c r="L35" s="1700"/>
      <c r="M35" s="1783">
        <v>0</v>
      </c>
      <c r="N35" s="2019"/>
      <c r="O35" s="1700"/>
      <c r="P35" s="1700"/>
      <c r="Q35" s="1783">
        <v>0</v>
      </c>
      <c r="S35" s="809"/>
    </row>
    <row r="36" spans="1:33" s="685" customFormat="1" ht="15">
      <c r="A36" s="684">
        <v>22</v>
      </c>
      <c r="B36" s="926"/>
      <c r="C36" s="827"/>
      <c r="D36" s="1306"/>
      <c r="E36" s="1783">
        <v>287</v>
      </c>
      <c r="F36" s="2019"/>
      <c r="G36" s="788"/>
      <c r="H36" s="1700"/>
      <c r="I36" s="1783">
        <v>933</v>
      </c>
      <c r="J36" s="2020"/>
      <c r="K36" s="1716"/>
      <c r="L36" s="1700"/>
      <c r="M36" s="1783">
        <v>0</v>
      </c>
      <c r="N36" s="2019"/>
      <c r="O36" s="1700"/>
      <c r="P36" s="1700"/>
      <c r="Q36" s="1783">
        <v>0</v>
      </c>
      <c r="S36" s="809"/>
    </row>
    <row r="37" spans="1:33" s="685" customFormat="1" ht="15">
      <c r="A37" s="684">
        <v>23</v>
      </c>
      <c r="B37" s="926"/>
      <c r="C37" s="827"/>
      <c r="D37" s="1306"/>
      <c r="E37" s="1783">
        <v>238</v>
      </c>
      <c r="F37" s="2019"/>
      <c r="G37" s="1700"/>
      <c r="H37" s="1700"/>
      <c r="I37" s="1783">
        <v>835</v>
      </c>
      <c r="J37" s="2020"/>
      <c r="K37" s="1716"/>
      <c r="L37" s="1700"/>
      <c r="M37" s="1783">
        <v>0</v>
      </c>
      <c r="N37" s="2019"/>
      <c r="O37" s="1700"/>
      <c r="P37" s="1700"/>
      <c r="Q37" s="1783">
        <v>0</v>
      </c>
      <c r="S37" s="809"/>
    </row>
    <row r="38" spans="1:33" s="685" customFormat="1" ht="15">
      <c r="A38" s="684" t="s">
        <v>19</v>
      </c>
      <c r="B38" s="788"/>
      <c r="C38" s="788"/>
      <c r="D38" s="788"/>
      <c r="E38" s="1699">
        <f>SUM(E14:E37)</f>
        <v>6976</v>
      </c>
      <c r="F38" s="1705"/>
      <c r="G38" s="1705"/>
      <c r="H38" s="1705"/>
      <c r="I38" s="1699">
        <f>SUM(I14:I37)</f>
        <v>26039</v>
      </c>
      <c r="J38" s="1705"/>
      <c r="K38" s="1705"/>
      <c r="L38" s="1705"/>
      <c r="M38" s="1699">
        <f>SUM(M14:M37)</f>
        <v>0</v>
      </c>
      <c r="N38" s="1705"/>
      <c r="O38" s="1705"/>
      <c r="P38" s="1705"/>
      <c r="Q38" s="1699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2">
    <tabColor rgb="FFFFFF00"/>
  </sheetPr>
  <dimension ref="A1:AG46"/>
  <sheetViews>
    <sheetView zoomScale="85" zoomScaleNormal="85" workbookViewId="0">
      <selection activeCell="AA39" sqref="AA39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279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278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392</v>
      </c>
      <c r="B8" s="1271"/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286</v>
      </c>
      <c r="C10" s="2101"/>
      <c r="D10" s="2101"/>
      <c r="E10" s="2102"/>
      <c r="F10" s="3037"/>
      <c r="G10" s="2101"/>
      <c r="H10" s="2101"/>
      <c r="I10" s="2102"/>
      <c r="J10" s="3037" t="str">
        <f>B10</f>
        <v>КЛ-10 кВ "Город-3"</v>
      </c>
      <c r="K10" s="2968"/>
      <c r="L10" s="2968"/>
      <c r="M10" s="2969"/>
      <c r="N10" s="3037">
        <f>F10</f>
        <v>0</v>
      </c>
      <c r="O10" s="2968"/>
      <c r="P10" s="2968"/>
      <c r="Q10" s="2969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2000</v>
      </c>
      <c r="F11" s="3037" t="s">
        <v>14</v>
      </c>
      <c r="G11" s="2101"/>
      <c r="H11" s="678"/>
      <c r="I11" s="679"/>
      <c r="J11" s="3037" t="s">
        <v>14</v>
      </c>
      <c r="K11" s="2101"/>
      <c r="L11" s="678"/>
      <c r="M11" s="679">
        <f>E11</f>
        <v>2000</v>
      </c>
      <c r="N11" s="3037" t="s">
        <v>14</v>
      </c>
      <c r="O11" s="2101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6"/>
      <c r="C14" s="788"/>
      <c r="D14" s="788"/>
      <c r="E14" s="1783">
        <v>0</v>
      </c>
      <c r="F14" s="1703"/>
      <c r="G14" s="788"/>
      <c r="H14" s="788"/>
      <c r="I14" s="822"/>
      <c r="J14" s="2017"/>
      <c r="K14" s="827"/>
      <c r="L14" s="788"/>
      <c r="M14" s="1783">
        <v>0</v>
      </c>
      <c r="N14" s="1703"/>
      <c r="O14" s="788"/>
      <c r="P14" s="788"/>
      <c r="Q14" s="822"/>
      <c r="S14" s="809"/>
    </row>
    <row r="15" spans="1:33" s="1323" customFormat="1" ht="15">
      <c r="A15" s="1316">
        <v>1</v>
      </c>
      <c r="B15" s="1706"/>
      <c r="C15" s="1318"/>
      <c r="D15" s="788"/>
      <c r="E15" s="1783">
        <v>0</v>
      </c>
      <c r="F15" s="1717"/>
      <c r="G15" s="788"/>
      <c r="H15" s="1709"/>
      <c r="I15" s="1710"/>
      <c r="J15" s="2018"/>
      <c r="K15" s="1715"/>
      <c r="L15" s="1709"/>
      <c r="M15" s="1783">
        <v>0</v>
      </c>
      <c r="N15" s="1702"/>
      <c r="O15" s="1321"/>
      <c r="P15" s="1321"/>
      <c r="Q15" s="1322"/>
      <c r="S15" s="1324"/>
    </row>
    <row r="16" spans="1:33" s="681" customFormat="1" ht="15">
      <c r="A16" s="684">
        <v>2</v>
      </c>
      <c r="B16" s="1706"/>
      <c r="C16" s="827"/>
      <c r="D16" s="788"/>
      <c r="E16" s="1783">
        <v>0</v>
      </c>
      <c r="F16" s="2019"/>
      <c r="G16" s="788"/>
      <c r="H16" s="1700"/>
      <c r="I16" s="1713"/>
      <c r="J16" s="2020"/>
      <c r="K16" s="1716"/>
      <c r="L16" s="1700"/>
      <c r="M16" s="1783">
        <v>0</v>
      </c>
      <c r="N16" s="1703"/>
      <c r="O16" s="788"/>
      <c r="P16" s="788"/>
      <c r="Q16" s="1101"/>
      <c r="S16" s="809"/>
    </row>
    <row r="17" spans="1:19" s="681" customFormat="1" ht="15">
      <c r="A17" s="684">
        <v>3</v>
      </c>
      <c r="B17" s="1706"/>
      <c r="C17" s="827"/>
      <c r="D17" s="788"/>
      <c r="E17" s="1783">
        <v>0</v>
      </c>
      <c r="F17" s="2019"/>
      <c r="G17" s="788"/>
      <c r="H17" s="1700"/>
      <c r="I17" s="1713"/>
      <c r="J17" s="2020"/>
      <c r="K17" s="1716"/>
      <c r="L17" s="1700"/>
      <c r="M17" s="1783">
        <v>0</v>
      </c>
      <c r="N17" s="1703"/>
      <c r="O17" s="788"/>
      <c r="P17" s="788"/>
      <c r="Q17" s="1101"/>
      <c r="S17" s="809"/>
    </row>
    <row r="18" spans="1:19" s="681" customFormat="1" ht="15">
      <c r="A18" s="684">
        <v>4</v>
      </c>
      <c r="B18" s="1706"/>
      <c r="C18" s="827"/>
      <c r="D18" s="788"/>
      <c r="E18" s="1783">
        <v>0</v>
      </c>
      <c r="F18" s="2019"/>
      <c r="G18" s="788"/>
      <c r="H18" s="1700"/>
      <c r="I18" s="1713"/>
      <c r="J18" s="2020"/>
      <c r="K18" s="1716"/>
      <c r="L18" s="1700"/>
      <c r="M18" s="1783">
        <v>0</v>
      </c>
      <c r="N18" s="1703"/>
      <c r="O18" s="788"/>
      <c r="P18" s="788"/>
      <c r="Q18" s="1101"/>
      <c r="S18" s="809"/>
    </row>
    <row r="19" spans="1:19" s="681" customFormat="1" ht="15">
      <c r="A19" s="684">
        <v>5</v>
      </c>
      <c r="B19" s="1706"/>
      <c r="C19" s="827"/>
      <c r="D19" s="788"/>
      <c r="E19" s="1783">
        <v>0</v>
      </c>
      <c r="F19" s="2019"/>
      <c r="G19" s="788"/>
      <c r="H19" s="1700"/>
      <c r="I19" s="1713"/>
      <c r="J19" s="2020"/>
      <c r="K19" s="1716"/>
      <c r="L19" s="1700"/>
      <c r="M19" s="1783">
        <v>0</v>
      </c>
      <c r="N19" s="1703"/>
      <c r="O19" s="788"/>
      <c r="P19" s="788"/>
      <c r="Q19" s="1101"/>
      <c r="S19" s="809"/>
    </row>
    <row r="20" spans="1:19" s="681" customFormat="1" ht="15">
      <c r="A20" s="684">
        <v>6</v>
      </c>
      <c r="B20" s="1706"/>
      <c r="C20" s="827"/>
      <c r="D20" s="788"/>
      <c r="E20" s="1783">
        <v>0</v>
      </c>
      <c r="F20" s="2019"/>
      <c r="G20" s="788"/>
      <c r="H20" s="1700"/>
      <c r="I20" s="1713"/>
      <c r="J20" s="2020"/>
      <c r="K20" s="1716"/>
      <c r="L20" s="1700"/>
      <c r="M20" s="1783">
        <v>0</v>
      </c>
      <c r="N20" s="1703"/>
      <c r="O20" s="788"/>
      <c r="P20" s="788"/>
      <c r="Q20" s="1101"/>
      <c r="S20" s="809"/>
    </row>
    <row r="21" spans="1:19" s="681" customFormat="1" ht="15">
      <c r="A21" s="684">
        <v>7</v>
      </c>
      <c r="B21" s="1706"/>
      <c r="C21" s="827"/>
      <c r="D21" s="788"/>
      <c r="E21" s="1783">
        <v>0</v>
      </c>
      <c r="F21" s="2019"/>
      <c r="G21" s="788"/>
      <c r="H21" s="1700"/>
      <c r="I21" s="1713"/>
      <c r="J21" s="2020"/>
      <c r="K21" s="1716"/>
      <c r="L21" s="1700"/>
      <c r="M21" s="1783">
        <v>0</v>
      </c>
      <c r="N21" s="1703"/>
      <c r="O21" s="788"/>
      <c r="P21" s="788"/>
      <c r="Q21" s="1101"/>
      <c r="S21" s="809"/>
    </row>
    <row r="22" spans="1:19" s="681" customFormat="1" ht="15">
      <c r="A22" s="684">
        <v>8</v>
      </c>
      <c r="B22" s="1706"/>
      <c r="C22" s="827"/>
      <c r="D22" s="788"/>
      <c r="E22" s="1783">
        <v>0</v>
      </c>
      <c r="F22" s="2019"/>
      <c r="G22" s="788"/>
      <c r="H22" s="1700"/>
      <c r="I22" s="1713"/>
      <c r="J22" s="2020"/>
      <c r="K22" s="1716"/>
      <c r="L22" s="1700"/>
      <c r="M22" s="1783">
        <v>0</v>
      </c>
      <c r="N22" s="1703"/>
      <c r="O22" s="788"/>
      <c r="P22" s="788"/>
      <c r="Q22" s="1101"/>
      <c r="S22" s="809"/>
    </row>
    <row r="23" spans="1:19" s="681" customFormat="1" ht="15">
      <c r="A23" s="684">
        <v>9</v>
      </c>
      <c r="B23" s="1706"/>
      <c r="C23" s="827"/>
      <c r="D23" s="788"/>
      <c r="E23" s="1783">
        <v>0</v>
      </c>
      <c r="F23" s="2019"/>
      <c r="G23" s="788"/>
      <c r="H23" s="1700"/>
      <c r="I23" s="1713"/>
      <c r="J23" s="2020"/>
      <c r="K23" s="1716"/>
      <c r="L23" s="1700"/>
      <c r="M23" s="1783">
        <v>0</v>
      </c>
      <c r="N23" s="1703"/>
      <c r="O23" s="788"/>
      <c r="P23" s="788"/>
      <c r="Q23" s="1101"/>
      <c r="S23" s="809"/>
    </row>
    <row r="24" spans="1:19" s="681" customFormat="1" ht="15">
      <c r="A24" s="684">
        <v>10</v>
      </c>
      <c r="B24" s="1706"/>
      <c r="C24" s="827"/>
      <c r="D24" s="788"/>
      <c r="E24" s="1783">
        <v>0</v>
      </c>
      <c r="F24" s="2019"/>
      <c r="G24" s="788"/>
      <c r="H24" s="1700"/>
      <c r="I24" s="1713"/>
      <c r="J24" s="2020"/>
      <c r="K24" s="1716"/>
      <c r="L24" s="1700"/>
      <c r="M24" s="1783">
        <v>0</v>
      </c>
      <c r="N24" s="1703"/>
      <c r="O24" s="788"/>
      <c r="P24" s="788"/>
      <c r="Q24" s="1101"/>
      <c r="S24" s="809"/>
    </row>
    <row r="25" spans="1:19" s="681" customFormat="1" ht="15">
      <c r="A25" s="684">
        <v>11</v>
      </c>
      <c r="B25" s="1706"/>
      <c r="C25" s="827"/>
      <c r="D25" s="788"/>
      <c r="E25" s="1783">
        <v>0</v>
      </c>
      <c r="F25" s="2019"/>
      <c r="G25" s="788"/>
      <c r="H25" s="1700"/>
      <c r="I25" s="1713"/>
      <c r="J25" s="2020"/>
      <c r="K25" s="1716"/>
      <c r="L25" s="1700"/>
      <c r="M25" s="1783">
        <v>0</v>
      </c>
      <c r="N25" s="1703"/>
      <c r="O25" s="788"/>
      <c r="P25" s="788"/>
      <c r="Q25" s="1101"/>
      <c r="S25" s="809"/>
    </row>
    <row r="26" spans="1:19" s="681" customFormat="1" ht="15">
      <c r="A26" s="684">
        <v>12</v>
      </c>
      <c r="B26" s="1706"/>
      <c r="C26" s="827"/>
      <c r="D26" s="788"/>
      <c r="E26" s="1783">
        <v>0</v>
      </c>
      <c r="F26" s="2019"/>
      <c r="G26" s="788"/>
      <c r="H26" s="1700"/>
      <c r="I26" s="1713"/>
      <c r="J26" s="2020"/>
      <c r="K26" s="1716"/>
      <c r="L26" s="1700"/>
      <c r="M26" s="1783">
        <v>0</v>
      </c>
      <c r="N26" s="1703"/>
      <c r="O26" s="788"/>
      <c r="P26" s="788"/>
      <c r="Q26" s="1101"/>
      <c r="S26" s="809"/>
    </row>
    <row r="27" spans="1:19" s="681" customFormat="1" ht="15">
      <c r="A27" s="684">
        <v>13</v>
      </c>
      <c r="B27" s="1706"/>
      <c r="C27" s="827"/>
      <c r="D27" s="788"/>
      <c r="E27" s="1783">
        <v>0</v>
      </c>
      <c r="F27" s="2019"/>
      <c r="G27" s="788"/>
      <c r="H27" s="1700"/>
      <c r="I27" s="1713"/>
      <c r="J27" s="2020"/>
      <c r="K27" s="1716"/>
      <c r="L27" s="1700"/>
      <c r="M27" s="1783">
        <v>0</v>
      </c>
      <c r="N27" s="1703"/>
      <c r="O27" s="788"/>
      <c r="P27" s="788"/>
      <c r="Q27" s="1101"/>
      <c r="S27" s="809"/>
    </row>
    <row r="28" spans="1:19" s="681" customFormat="1" ht="15">
      <c r="A28" s="684">
        <v>14</v>
      </c>
      <c r="B28" s="1706"/>
      <c r="C28" s="827"/>
      <c r="D28" s="788"/>
      <c r="E28" s="1783">
        <v>0</v>
      </c>
      <c r="F28" s="2019"/>
      <c r="G28" s="788"/>
      <c r="H28" s="1700"/>
      <c r="I28" s="1713"/>
      <c r="J28" s="2020"/>
      <c r="K28" s="1716"/>
      <c r="L28" s="1700"/>
      <c r="M28" s="1783">
        <v>0</v>
      </c>
      <c r="N28" s="1703"/>
      <c r="O28" s="788"/>
      <c r="P28" s="788"/>
      <c r="Q28" s="1101"/>
      <c r="S28" s="809"/>
    </row>
    <row r="29" spans="1:19" s="681" customFormat="1" ht="15">
      <c r="A29" s="684">
        <v>15</v>
      </c>
      <c r="B29" s="1706"/>
      <c r="C29" s="827"/>
      <c r="D29" s="788"/>
      <c r="E29" s="1783">
        <v>0</v>
      </c>
      <c r="F29" s="2019"/>
      <c r="G29" s="788"/>
      <c r="H29" s="1700"/>
      <c r="I29" s="1713"/>
      <c r="J29" s="2020"/>
      <c r="K29" s="1716"/>
      <c r="L29" s="1700"/>
      <c r="M29" s="1783">
        <v>0</v>
      </c>
      <c r="N29" s="1703"/>
      <c r="O29" s="788"/>
      <c r="P29" s="788"/>
      <c r="Q29" s="1101"/>
      <c r="S29" s="809"/>
    </row>
    <row r="30" spans="1:19" s="681" customFormat="1" ht="15">
      <c r="A30" s="684">
        <v>16</v>
      </c>
      <c r="B30" s="1706"/>
      <c r="C30" s="827"/>
      <c r="D30" s="788"/>
      <c r="E30" s="1783">
        <v>0</v>
      </c>
      <c r="F30" s="2019"/>
      <c r="G30" s="788"/>
      <c r="H30" s="1700"/>
      <c r="I30" s="1713"/>
      <c r="J30" s="2020"/>
      <c r="K30" s="1716"/>
      <c r="L30" s="1700"/>
      <c r="M30" s="1783">
        <v>0</v>
      </c>
      <c r="N30" s="1703"/>
      <c r="O30" s="788"/>
      <c r="P30" s="788"/>
      <c r="Q30" s="1101"/>
      <c r="S30" s="809"/>
    </row>
    <row r="31" spans="1:19" s="685" customFormat="1" ht="15">
      <c r="A31" s="684">
        <v>17</v>
      </c>
      <c r="B31" s="1706"/>
      <c r="C31" s="827"/>
      <c r="D31" s="788"/>
      <c r="E31" s="1783">
        <v>0</v>
      </c>
      <c r="F31" s="2019"/>
      <c r="G31" s="788"/>
      <c r="H31" s="1700"/>
      <c r="I31" s="1713"/>
      <c r="J31" s="2020"/>
      <c r="K31" s="1716"/>
      <c r="L31" s="1700"/>
      <c r="M31" s="1783">
        <v>0</v>
      </c>
      <c r="N31" s="1703"/>
      <c r="O31" s="788"/>
      <c r="P31" s="788"/>
      <c r="Q31" s="1101"/>
      <c r="S31" s="809"/>
    </row>
    <row r="32" spans="1:19" s="685" customFormat="1" ht="15">
      <c r="A32" s="684">
        <v>18</v>
      </c>
      <c r="B32" s="1706"/>
      <c r="C32" s="827"/>
      <c r="D32" s="788"/>
      <c r="E32" s="1783">
        <v>0</v>
      </c>
      <c r="F32" s="2019"/>
      <c r="G32" s="788"/>
      <c r="H32" s="1700"/>
      <c r="I32" s="1713"/>
      <c r="J32" s="2020"/>
      <c r="K32" s="1716"/>
      <c r="L32" s="1700"/>
      <c r="M32" s="1783">
        <v>0</v>
      </c>
      <c r="N32" s="1703"/>
      <c r="O32" s="788"/>
      <c r="P32" s="788"/>
      <c r="Q32" s="1101"/>
      <c r="S32" s="809"/>
    </row>
    <row r="33" spans="1:33" s="685" customFormat="1" ht="15">
      <c r="A33" s="684">
        <v>19</v>
      </c>
      <c r="B33" s="1706"/>
      <c r="C33" s="827"/>
      <c r="D33" s="788"/>
      <c r="E33" s="1783">
        <v>0</v>
      </c>
      <c r="F33" s="2019"/>
      <c r="G33" s="788"/>
      <c r="H33" s="1700"/>
      <c r="I33" s="1713"/>
      <c r="J33" s="2020"/>
      <c r="K33" s="1716"/>
      <c r="L33" s="1700"/>
      <c r="M33" s="1783">
        <v>0</v>
      </c>
      <c r="N33" s="1703"/>
      <c r="O33" s="788"/>
      <c r="P33" s="788"/>
      <c r="Q33" s="1101"/>
      <c r="S33" s="809"/>
    </row>
    <row r="34" spans="1:33" s="685" customFormat="1" ht="15">
      <c r="A34" s="684">
        <v>20</v>
      </c>
      <c r="B34" s="1706"/>
      <c r="C34" s="827"/>
      <c r="D34" s="788"/>
      <c r="E34" s="1783">
        <v>0</v>
      </c>
      <c r="F34" s="2019"/>
      <c r="G34" s="788"/>
      <c r="H34" s="1700"/>
      <c r="I34" s="1713"/>
      <c r="J34" s="2020"/>
      <c r="K34" s="1716"/>
      <c r="L34" s="1700"/>
      <c r="M34" s="1783">
        <v>0</v>
      </c>
      <c r="N34" s="1703"/>
      <c r="O34" s="788"/>
      <c r="P34" s="788"/>
      <c r="Q34" s="1101"/>
      <c r="S34" s="809"/>
    </row>
    <row r="35" spans="1:33" s="685" customFormat="1" ht="15">
      <c r="A35" s="684">
        <v>21</v>
      </c>
      <c r="B35" s="1706"/>
      <c r="C35" s="827"/>
      <c r="D35" s="788"/>
      <c r="E35" s="1783">
        <v>0</v>
      </c>
      <c r="F35" s="2019"/>
      <c r="G35" s="788"/>
      <c r="H35" s="1700"/>
      <c r="I35" s="1713"/>
      <c r="J35" s="2020"/>
      <c r="K35" s="1716"/>
      <c r="L35" s="1700"/>
      <c r="M35" s="1783">
        <v>0</v>
      </c>
      <c r="N35" s="1703"/>
      <c r="O35" s="788"/>
      <c r="P35" s="788"/>
      <c r="Q35" s="1101"/>
      <c r="S35" s="809"/>
    </row>
    <row r="36" spans="1:33" s="685" customFormat="1" ht="15">
      <c r="A36" s="684">
        <v>22</v>
      </c>
      <c r="B36" s="1706"/>
      <c r="C36" s="827"/>
      <c r="D36" s="788"/>
      <c r="E36" s="1783">
        <v>0</v>
      </c>
      <c r="F36" s="2019"/>
      <c r="G36" s="788"/>
      <c r="H36" s="1700"/>
      <c r="I36" s="1713"/>
      <c r="J36" s="2020"/>
      <c r="K36" s="1716"/>
      <c r="L36" s="1700"/>
      <c r="M36" s="1783">
        <v>0</v>
      </c>
      <c r="N36" s="1703"/>
      <c r="O36" s="788"/>
      <c r="P36" s="788"/>
      <c r="Q36" s="1101"/>
      <c r="S36" s="809"/>
    </row>
    <row r="37" spans="1:33" s="685" customFormat="1" ht="15">
      <c r="A37" s="684">
        <v>23</v>
      </c>
      <c r="B37" s="1706"/>
      <c r="C37" s="827"/>
      <c r="D37" s="788"/>
      <c r="E37" s="1783">
        <v>0</v>
      </c>
      <c r="F37" s="2019"/>
      <c r="G37" s="1700"/>
      <c r="H37" s="1700"/>
      <c r="I37" s="1713"/>
      <c r="J37" s="2020"/>
      <c r="K37" s="1716"/>
      <c r="L37" s="1700"/>
      <c r="M37" s="1783">
        <v>0</v>
      </c>
      <c r="N37" s="1703"/>
      <c r="O37" s="788"/>
      <c r="P37" s="788"/>
      <c r="Q37" s="1101"/>
      <c r="S37" s="809"/>
    </row>
    <row r="38" spans="1:33" s="685" customFormat="1" ht="15">
      <c r="A38" s="684" t="s">
        <v>19</v>
      </c>
      <c r="B38" s="788"/>
      <c r="C38" s="1707"/>
      <c r="D38" s="1707"/>
      <c r="E38" s="1699">
        <f>SUM(E14:E37)</f>
        <v>0</v>
      </c>
      <c r="F38" s="1705"/>
      <c r="G38" s="1705"/>
      <c r="H38" s="1705"/>
      <c r="I38" s="1699">
        <f>SUM(I14:I37)</f>
        <v>0</v>
      </c>
      <c r="J38" s="1705"/>
      <c r="K38" s="1705"/>
      <c r="L38" s="1705"/>
      <c r="M38" s="1699">
        <f>SUM(M14:M37)</f>
        <v>0</v>
      </c>
      <c r="N38" s="1707"/>
      <c r="O38" s="788"/>
      <c r="P38" s="788"/>
      <c r="Q38" s="1134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3">
    <tabColor rgb="FFFFFF00"/>
  </sheetPr>
  <dimension ref="A1:AG46"/>
  <sheetViews>
    <sheetView zoomScale="85" zoomScaleNormal="85" workbookViewId="0">
      <selection activeCell="T38" sqref="T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638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278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393</v>
      </c>
      <c r="B8" s="1271"/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287</v>
      </c>
      <c r="C10" s="2101"/>
      <c r="D10" s="2101"/>
      <c r="E10" s="2102"/>
      <c r="F10" s="3037"/>
      <c r="G10" s="2101"/>
      <c r="H10" s="2101"/>
      <c r="I10" s="2102"/>
      <c r="J10" s="3037" t="str">
        <f>B10</f>
        <v>ВЛ-10 кВ "Семигородняя"</v>
      </c>
      <c r="K10" s="2968"/>
      <c r="L10" s="2968"/>
      <c r="M10" s="2969"/>
      <c r="N10" s="3037"/>
      <c r="O10" s="2968"/>
      <c r="P10" s="2968"/>
      <c r="Q10" s="2969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1000</v>
      </c>
      <c r="F11" s="3037" t="s">
        <v>14</v>
      </c>
      <c r="G11" s="2101"/>
      <c r="H11" s="678"/>
      <c r="I11" s="679"/>
      <c r="J11" s="3037" t="s">
        <v>14</v>
      </c>
      <c r="K11" s="2101"/>
      <c r="L11" s="678"/>
      <c r="M11" s="679">
        <f>E11</f>
        <v>1000</v>
      </c>
      <c r="N11" s="3037" t="s">
        <v>14</v>
      </c>
      <c r="O11" s="2101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6"/>
      <c r="C14" s="788"/>
      <c r="D14" s="788"/>
      <c r="E14" s="1783">
        <v>169</v>
      </c>
      <c r="F14" s="1703"/>
      <c r="G14" s="788"/>
      <c r="H14" s="788"/>
      <c r="I14" s="822"/>
      <c r="J14" s="2017"/>
      <c r="K14" s="827"/>
      <c r="L14" s="788"/>
      <c r="M14" s="1783">
        <v>120</v>
      </c>
      <c r="N14" s="1100"/>
      <c r="O14" s="788"/>
      <c r="P14" s="788"/>
      <c r="Q14" s="822"/>
      <c r="S14" s="809"/>
    </row>
    <row r="15" spans="1:33" s="1323" customFormat="1" ht="15">
      <c r="A15" s="1316">
        <v>1</v>
      </c>
      <c r="B15" s="1706"/>
      <c r="C15" s="1318"/>
      <c r="D15" s="788"/>
      <c r="E15" s="1783">
        <v>163</v>
      </c>
      <c r="F15" s="1717"/>
      <c r="G15" s="788"/>
      <c r="H15" s="1709"/>
      <c r="I15" s="1710"/>
      <c r="J15" s="2018"/>
      <c r="K15" s="1715"/>
      <c r="L15" s="1709"/>
      <c r="M15" s="1783">
        <v>119</v>
      </c>
      <c r="N15" s="1320"/>
      <c r="O15" s="1321"/>
      <c r="P15" s="1321"/>
      <c r="Q15" s="1322"/>
      <c r="S15" s="1324"/>
    </row>
    <row r="16" spans="1:33" s="681" customFormat="1" ht="15">
      <c r="A16" s="684">
        <v>2</v>
      </c>
      <c r="B16" s="1706"/>
      <c r="C16" s="827"/>
      <c r="D16" s="788"/>
      <c r="E16" s="1783">
        <v>162</v>
      </c>
      <c r="F16" s="2019"/>
      <c r="G16" s="788"/>
      <c r="H16" s="1700"/>
      <c r="I16" s="1713"/>
      <c r="J16" s="2020"/>
      <c r="K16" s="1716"/>
      <c r="L16" s="1700"/>
      <c r="M16" s="1783">
        <v>117</v>
      </c>
      <c r="N16" s="1100"/>
      <c r="O16" s="788"/>
      <c r="P16" s="788"/>
      <c r="Q16" s="1101"/>
      <c r="S16" s="809"/>
    </row>
    <row r="17" spans="1:19" s="681" customFormat="1" ht="15">
      <c r="A17" s="684">
        <v>3</v>
      </c>
      <c r="B17" s="1706"/>
      <c r="C17" s="827"/>
      <c r="D17" s="788"/>
      <c r="E17" s="1783">
        <v>163</v>
      </c>
      <c r="F17" s="2019"/>
      <c r="G17" s="788"/>
      <c r="H17" s="1700"/>
      <c r="I17" s="1713"/>
      <c r="J17" s="2020"/>
      <c r="K17" s="1716"/>
      <c r="L17" s="1700"/>
      <c r="M17" s="1783">
        <v>115</v>
      </c>
      <c r="N17" s="1100"/>
      <c r="O17" s="788"/>
      <c r="P17" s="788"/>
      <c r="Q17" s="1101"/>
      <c r="S17" s="809"/>
    </row>
    <row r="18" spans="1:19" s="681" customFormat="1" ht="15">
      <c r="A18" s="684">
        <v>4</v>
      </c>
      <c r="B18" s="1706"/>
      <c r="C18" s="827"/>
      <c r="D18" s="788"/>
      <c r="E18" s="1783">
        <v>163</v>
      </c>
      <c r="F18" s="2019"/>
      <c r="G18" s="788"/>
      <c r="H18" s="1700"/>
      <c r="I18" s="1713"/>
      <c r="J18" s="2020"/>
      <c r="K18" s="1716"/>
      <c r="L18" s="1700"/>
      <c r="M18" s="1783">
        <v>109</v>
      </c>
      <c r="N18" s="1100"/>
      <c r="O18" s="788"/>
      <c r="P18" s="788"/>
      <c r="Q18" s="1101"/>
      <c r="S18" s="809"/>
    </row>
    <row r="19" spans="1:19" s="681" customFormat="1" ht="15">
      <c r="A19" s="684">
        <v>5</v>
      </c>
      <c r="B19" s="1706"/>
      <c r="C19" s="827"/>
      <c r="D19" s="788"/>
      <c r="E19" s="1783">
        <v>168</v>
      </c>
      <c r="F19" s="2019"/>
      <c r="G19" s="788"/>
      <c r="H19" s="1700"/>
      <c r="I19" s="1713"/>
      <c r="J19" s="2020"/>
      <c r="K19" s="1716"/>
      <c r="L19" s="1700"/>
      <c r="M19" s="1783">
        <v>111</v>
      </c>
      <c r="N19" s="1100"/>
      <c r="O19" s="788"/>
      <c r="P19" s="788"/>
      <c r="Q19" s="1101"/>
      <c r="S19" s="809"/>
    </row>
    <row r="20" spans="1:19" s="681" customFormat="1" ht="15">
      <c r="A20" s="684">
        <v>6</v>
      </c>
      <c r="B20" s="1706"/>
      <c r="C20" s="827"/>
      <c r="D20" s="788"/>
      <c r="E20" s="1783">
        <v>190</v>
      </c>
      <c r="F20" s="2019"/>
      <c r="G20" s="788"/>
      <c r="H20" s="1700"/>
      <c r="I20" s="1713"/>
      <c r="J20" s="2020"/>
      <c r="K20" s="1716"/>
      <c r="L20" s="1700"/>
      <c r="M20" s="1783">
        <v>111</v>
      </c>
      <c r="N20" s="1100"/>
      <c r="O20" s="788"/>
      <c r="P20" s="788"/>
      <c r="Q20" s="1101"/>
      <c r="S20" s="809"/>
    </row>
    <row r="21" spans="1:19" s="681" customFormat="1" ht="15">
      <c r="A21" s="684">
        <v>7</v>
      </c>
      <c r="B21" s="1706"/>
      <c r="C21" s="827"/>
      <c r="D21" s="788"/>
      <c r="E21" s="1783">
        <v>235</v>
      </c>
      <c r="F21" s="2019"/>
      <c r="G21" s="788"/>
      <c r="H21" s="1700"/>
      <c r="I21" s="1713"/>
      <c r="J21" s="2020"/>
      <c r="K21" s="1716"/>
      <c r="L21" s="1700"/>
      <c r="M21" s="1783">
        <v>111</v>
      </c>
      <c r="N21" s="1100"/>
      <c r="O21" s="788"/>
      <c r="P21" s="788"/>
      <c r="Q21" s="1101"/>
      <c r="S21" s="809"/>
    </row>
    <row r="22" spans="1:19" s="681" customFormat="1" ht="15">
      <c r="A22" s="684">
        <v>8</v>
      </c>
      <c r="B22" s="1706"/>
      <c r="C22" s="827"/>
      <c r="D22" s="788"/>
      <c r="E22" s="1783">
        <v>247</v>
      </c>
      <c r="F22" s="2019"/>
      <c r="G22" s="788"/>
      <c r="H22" s="1700"/>
      <c r="I22" s="1713"/>
      <c r="J22" s="2020"/>
      <c r="K22" s="1716"/>
      <c r="L22" s="1700"/>
      <c r="M22" s="1783">
        <v>107</v>
      </c>
      <c r="N22" s="1100"/>
      <c r="O22" s="788"/>
      <c r="P22" s="788"/>
      <c r="Q22" s="1101"/>
      <c r="S22" s="809"/>
    </row>
    <row r="23" spans="1:19" s="681" customFormat="1" ht="15">
      <c r="A23" s="684">
        <v>9</v>
      </c>
      <c r="B23" s="1706"/>
      <c r="C23" s="827"/>
      <c r="D23" s="788"/>
      <c r="E23" s="1783">
        <v>260</v>
      </c>
      <c r="F23" s="2019"/>
      <c r="G23" s="788"/>
      <c r="H23" s="1700"/>
      <c r="I23" s="1713"/>
      <c r="J23" s="2020"/>
      <c r="K23" s="1716"/>
      <c r="L23" s="1700"/>
      <c r="M23" s="1783">
        <v>113</v>
      </c>
      <c r="N23" s="1100"/>
      <c r="O23" s="788"/>
      <c r="P23" s="788"/>
      <c r="Q23" s="1101"/>
      <c r="S23" s="809"/>
    </row>
    <row r="24" spans="1:19" s="681" customFormat="1" ht="15">
      <c r="A24" s="684">
        <v>10</v>
      </c>
      <c r="B24" s="1706"/>
      <c r="C24" s="827"/>
      <c r="D24" s="788"/>
      <c r="E24" s="1783">
        <v>240</v>
      </c>
      <c r="F24" s="2019"/>
      <c r="G24" s="788"/>
      <c r="H24" s="1700"/>
      <c r="I24" s="1713"/>
      <c r="J24" s="2020"/>
      <c r="K24" s="1716"/>
      <c r="L24" s="1700"/>
      <c r="M24" s="1783">
        <v>116</v>
      </c>
      <c r="N24" s="1100"/>
      <c r="O24" s="788"/>
      <c r="P24" s="788"/>
      <c r="Q24" s="1101"/>
      <c r="S24" s="809"/>
    </row>
    <row r="25" spans="1:19" s="681" customFormat="1" ht="15">
      <c r="A25" s="684">
        <v>11</v>
      </c>
      <c r="B25" s="1706"/>
      <c r="C25" s="827"/>
      <c r="D25" s="788"/>
      <c r="E25" s="1783">
        <v>226</v>
      </c>
      <c r="F25" s="2019"/>
      <c r="G25" s="788"/>
      <c r="H25" s="1700"/>
      <c r="I25" s="1713"/>
      <c r="J25" s="2020"/>
      <c r="K25" s="1716"/>
      <c r="L25" s="1700"/>
      <c r="M25" s="1783">
        <v>115</v>
      </c>
      <c r="N25" s="1100"/>
      <c r="O25" s="788"/>
      <c r="P25" s="788"/>
      <c r="Q25" s="1101"/>
      <c r="S25" s="809"/>
    </row>
    <row r="26" spans="1:19" s="681" customFormat="1" ht="15">
      <c r="A26" s="684">
        <v>12</v>
      </c>
      <c r="B26" s="1706"/>
      <c r="C26" s="827"/>
      <c r="D26" s="788"/>
      <c r="E26" s="1783">
        <v>229</v>
      </c>
      <c r="F26" s="2019"/>
      <c r="G26" s="788"/>
      <c r="H26" s="1700"/>
      <c r="I26" s="1713"/>
      <c r="J26" s="2020"/>
      <c r="K26" s="1716"/>
      <c r="L26" s="1700"/>
      <c r="M26" s="1783">
        <v>117</v>
      </c>
      <c r="N26" s="1100"/>
      <c r="O26" s="788"/>
      <c r="P26" s="788"/>
      <c r="Q26" s="1101"/>
      <c r="S26" s="809"/>
    </row>
    <row r="27" spans="1:19" s="681" customFormat="1" ht="15">
      <c r="A27" s="684">
        <v>13</v>
      </c>
      <c r="B27" s="1706"/>
      <c r="C27" s="827"/>
      <c r="D27" s="788"/>
      <c r="E27" s="1783">
        <v>224</v>
      </c>
      <c r="F27" s="2019"/>
      <c r="G27" s="788"/>
      <c r="H27" s="1700"/>
      <c r="I27" s="1713"/>
      <c r="J27" s="2020"/>
      <c r="K27" s="1716"/>
      <c r="L27" s="1700"/>
      <c r="M27" s="1783">
        <v>114</v>
      </c>
      <c r="N27" s="1100"/>
      <c r="O27" s="788"/>
      <c r="P27" s="788"/>
      <c r="Q27" s="1101"/>
      <c r="S27" s="809"/>
    </row>
    <row r="28" spans="1:19" s="681" customFormat="1" ht="15">
      <c r="A28" s="684">
        <v>14</v>
      </c>
      <c r="B28" s="1706"/>
      <c r="C28" s="827"/>
      <c r="D28" s="788"/>
      <c r="E28" s="1783">
        <v>221</v>
      </c>
      <c r="F28" s="2019"/>
      <c r="G28" s="788"/>
      <c r="H28" s="1700"/>
      <c r="I28" s="1713"/>
      <c r="J28" s="2020"/>
      <c r="K28" s="1716"/>
      <c r="L28" s="1700"/>
      <c r="M28" s="1783">
        <v>106</v>
      </c>
      <c r="N28" s="1100"/>
      <c r="O28" s="788"/>
      <c r="P28" s="788"/>
      <c r="Q28" s="1101"/>
      <c r="S28" s="809"/>
    </row>
    <row r="29" spans="1:19" s="681" customFormat="1" ht="15">
      <c r="A29" s="684">
        <v>15</v>
      </c>
      <c r="B29" s="1706"/>
      <c r="C29" s="827"/>
      <c r="D29" s="788"/>
      <c r="E29" s="1783">
        <v>233</v>
      </c>
      <c r="F29" s="2019"/>
      <c r="G29" s="788"/>
      <c r="H29" s="1700"/>
      <c r="I29" s="1713"/>
      <c r="J29" s="2020"/>
      <c r="K29" s="1716"/>
      <c r="L29" s="1700"/>
      <c r="M29" s="1783">
        <v>108</v>
      </c>
      <c r="N29" s="1100"/>
      <c r="O29" s="788"/>
      <c r="P29" s="788"/>
      <c r="Q29" s="1101"/>
      <c r="S29" s="809"/>
    </row>
    <row r="30" spans="1:19" s="681" customFormat="1" ht="15">
      <c r="A30" s="684">
        <v>16</v>
      </c>
      <c r="B30" s="1706"/>
      <c r="C30" s="827"/>
      <c r="D30" s="788"/>
      <c r="E30" s="1783">
        <v>248</v>
      </c>
      <c r="F30" s="2019"/>
      <c r="G30" s="788"/>
      <c r="H30" s="1700"/>
      <c r="I30" s="1713"/>
      <c r="J30" s="2020"/>
      <c r="K30" s="1716"/>
      <c r="L30" s="1700"/>
      <c r="M30" s="1783">
        <v>109</v>
      </c>
      <c r="N30" s="1100"/>
      <c r="O30" s="788"/>
      <c r="P30" s="788"/>
      <c r="Q30" s="1101"/>
      <c r="S30" s="809"/>
    </row>
    <row r="31" spans="1:19" s="685" customFormat="1" ht="15">
      <c r="A31" s="684">
        <v>17</v>
      </c>
      <c r="B31" s="1706"/>
      <c r="C31" s="827"/>
      <c r="D31" s="788"/>
      <c r="E31" s="1783">
        <v>245</v>
      </c>
      <c r="F31" s="2019"/>
      <c r="G31" s="788"/>
      <c r="H31" s="1700"/>
      <c r="I31" s="1713"/>
      <c r="J31" s="2020"/>
      <c r="K31" s="1716"/>
      <c r="L31" s="1700"/>
      <c r="M31" s="1783">
        <v>114</v>
      </c>
      <c r="N31" s="1100"/>
      <c r="O31" s="788"/>
      <c r="P31" s="788"/>
      <c r="Q31" s="1101"/>
      <c r="S31" s="809"/>
    </row>
    <row r="32" spans="1:19" s="685" customFormat="1" ht="15">
      <c r="A32" s="684">
        <v>18</v>
      </c>
      <c r="B32" s="1706"/>
      <c r="C32" s="827"/>
      <c r="D32" s="788"/>
      <c r="E32" s="1783">
        <v>239</v>
      </c>
      <c r="F32" s="2019"/>
      <c r="G32" s="788"/>
      <c r="H32" s="1700"/>
      <c r="I32" s="1713"/>
      <c r="J32" s="2020"/>
      <c r="K32" s="1716"/>
      <c r="L32" s="1700"/>
      <c r="M32" s="1783">
        <v>114</v>
      </c>
      <c r="N32" s="1100"/>
      <c r="O32" s="788"/>
      <c r="P32" s="788"/>
      <c r="Q32" s="1101"/>
      <c r="S32" s="809"/>
    </row>
    <row r="33" spans="1:33" s="685" customFormat="1" ht="15">
      <c r="A33" s="684">
        <v>19</v>
      </c>
      <c r="B33" s="1706"/>
      <c r="C33" s="827"/>
      <c r="D33" s="788"/>
      <c r="E33" s="1783">
        <v>222</v>
      </c>
      <c r="F33" s="2019"/>
      <c r="G33" s="788"/>
      <c r="H33" s="1700"/>
      <c r="I33" s="1713"/>
      <c r="J33" s="2020"/>
      <c r="K33" s="1716"/>
      <c r="L33" s="1700"/>
      <c r="M33" s="1783">
        <v>119</v>
      </c>
      <c r="N33" s="1100"/>
      <c r="O33" s="788"/>
      <c r="P33" s="788"/>
      <c r="Q33" s="1101"/>
      <c r="S33" s="809"/>
    </row>
    <row r="34" spans="1:33" s="685" customFormat="1" ht="15">
      <c r="A34" s="684">
        <v>20</v>
      </c>
      <c r="B34" s="1706"/>
      <c r="C34" s="827"/>
      <c r="D34" s="788"/>
      <c r="E34" s="1783">
        <v>217</v>
      </c>
      <c r="F34" s="2019"/>
      <c r="G34" s="788"/>
      <c r="H34" s="1700"/>
      <c r="I34" s="1713"/>
      <c r="J34" s="2020"/>
      <c r="K34" s="1716"/>
      <c r="L34" s="1700"/>
      <c r="M34" s="1783">
        <v>116</v>
      </c>
      <c r="N34" s="1100"/>
      <c r="O34" s="788"/>
      <c r="P34" s="788"/>
      <c r="Q34" s="1101"/>
      <c r="S34" s="809"/>
    </row>
    <row r="35" spans="1:33" s="685" customFormat="1" ht="15">
      <c r="A35" s="684">
        <v>21</v>
      </c>
      <c r="B35" s="1706"/>
      <c r="C35" s="827"/>
      <c r="D35" s="788"/>
      <c r="E35" s="1783">
        <v>210</v>
      </c>
      <c r="F35" s="2019"/>
      <c r="G35" s="788"/>
      <c r="H35" s="1700"/>
      <c r="I35" s="1713"/>
      <c r="J35" s="2020"/>
      <c r="K35" s="1716"/>
      <c r="L35" s="1700"/>
      <c r="M35" s="1783">
        <v>111</v>
      </c>
      <c r="N35" s="1100"/>
      <c r="O35" s="788"/>
      <c r="P35" s="788"/>
      <c r="Q35" s="1101"/>
      <c r="S35" s="809"/>
    </row>
    <row r="36" spans="1:33" s="685" customFormat="1" ht="15">
      <c r="A36" s="684">
        <v>22</v>
      </c>
      <c r="B36" s="1706"/>
      <c r="C36" s="827"/>
      <c r="D36" s="788"/>
      <c r="E36" s="1783">
        <v>192</v>
      </c>
      <c r="F36" s="2019"/>
      <c r="G36" s="788"/>
      <c r="H36" s="1700"/>
      <c r="I36" s="1713"/>
      <c r="J36" s="2020"/>
      <c r="K36" s="1716"/>
      <c r="L36" s="1700"/>
      <c r="M36" s="1783">
        <v>111</v>
      </c>
      <c r="N36" s="1100"/>
      <c r="O36" s="788"/>
      <c r="P36" s="788"/>
      <c r="Q36" s="1101"/>
      <c r="S36" s="809"/>
    </row>
    <row r="37" spans="1:33" s="685" customFormat="1" ht="15">
      <c r="A37" s="684">
        <v>23</v>
      </c>
      <c r="B37" s="1706"/>
      <c r="C37" s="827"/>
      <c r="D37" s="788"/>
      <c r="E37" s="1783">
        <v>174</v>
      </c>
      <c r="F37" s="2019"/>
      <c r="G37" s="1700"/>
      <c r="H37" s="1700"/>
      <c r="I37" s="1713"/>
      <c r="J37" s="2020"/>
      <c r="K37" s="1716"/>
      <c r="L37" s="1700"/>
      <c r="M37" s="1783">
        <v>108</v>
      </c>
      <c r="N37" s="1100"/>
      <c r="O37" s="788"/>
      <c r="P37" s="788"/>
      <c r="Q37" s="1101"/>
      <c r="S37" s="809"/>
    </row>
    <row r="38" spans="1:33" s="685" customFormat="1" ht="15">
      <c r="A38" s="684" t="s">
        <v>19</v>
      </c>
      <c r="B38" s="788"/>
      <c r="C38" s="1707"/>
      <c r="D38" s="1707"/>
      <c r="E38" s="1699">
        <f>SUM(E14:E37)</f>
        <v>5040</v>
      </c>
      <c r="F38" s="1705"/>
      <c r="G38" s="1705"/>
      <c r="H38" s="1705"/>
      <c r="I38" s="1699">
        <f>SUM(I14:I37)</f>
        <v>0</v>
      </c>
      <c r="J38" s="1705"/>
      <c r="K38" s="1705"/>
      <c r="L38" s="1705"/>
      <c r="M38" s="1699">
        <f>SUM(M14:M37)</f>
        <v>2711</v>
      </c>
      <c r="N38" s="788"/>
      <c r="O38" s="788"/>
      <c r="P38" s="788"/>
      <c r="Q38" s="1134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4">
    <tabColor rgb="FFFFFF00"/>
  </sheetPr>
  <dimension ref="A1:AG46"/>
  <sheetViews>
    <sheetView topLeftCell="A4" zoomScale="85" zoomScaleNormal="85" workbookViewId="0">
      <selection activeCell="W21" sqref="W21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598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M2" s="677"/>
      <c r="N2" s="1252" t="s">
        <v>2</v>
      </c>
      <c r="O2" s="1253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278</v>
      </c>
      <c r="M3" s="3048" t="s">
        <v>599</v>
      </c>
      <c r="N3" s="3048"/>
      <c r="O3" s="3048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N4" s="674" t="s">
        <v>288</v>
      </c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 t="s">
        <v>394</v>
      </c>
      <c r="B8" s="1271"/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532</v>
      </c>
      <c r="C10" s="2101"/>
      <c r="D10" s="2101"/>
      <c r="E10" s="2102"/>
      <c r="F10" s="3037" t="s">
        <v>543</v>
      </c>
      <c r="G10" s="2101"/>
      <c r="H10" s="2101"/>
      <c r="I10" s="2102"/>
      <c r="J10" s="3037" t="s">
        <v>533</v>
      </c>
      <c r="K10" s="2968"/>
      <c r="L10" s="2968"/>
      <c r="M10" s="2969"/>
      <c r="N10" s="3037" t="s">
        <v>543</v>
      </c>
      <c r="O10" s="2101"/>
      <c r="P10" s="2101"/>
      <c r="Q10" s="2102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50</v>
      </c>
      <c r="F11" s="3037" t="s">
        <v>14</v>
      </c>
      <c r="G11" s="2101"/>
      <c r="H11" s="678"/>
      <c r="I11" s="679"/>
      <c r="J11" s="3037" t="s">
        <v>14</v>
      </c>
      <c r="K11" s="2101"/>
      <c r="L11" s="678"/>
      <c r="M11" s="679">
        <f>E11</f>
        <v>50</v>
      </c>
      <c r="N11" s="3037" t="s">
        <v>14</v>
      </c>
      <c r="O11" s="2101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926"/>
      <c r="C14" s="788"/>
      <c r="D14" s="788"/>
      <c r="E14" s="1309">
        <f>[1]Данные!B9</f>
        <v>34.380000000000003</v>
      </c>
      <c r="F14" s="821"/>
      <c r="G14" s="788"/>
      <c r="H14" s="788"/>
      <c r="I14" s="2067">
        <v>15.06</v>
      </c>
      <c r="J14" s="926"/>
      <c r="K14" s="827"/>
      <c r="L14" s="788"/>
      <c r="M14" s="1307"/>
      <c r="N14" s="821"/>
      <c r="O14" s="788"/>
      <c r="P14" s="788"/>
      <c r="Q14" s="822"/>
      <c r="S14" s="809"/>
    </row>
    <row r="15" spans="1:33" s="1323" customFormat="1" ht="15">
      <c r="A15" s="1316">
        <v>1</v>
      </c>
      <c r="B15" s="926"/>
      <c r="C15" s="1318"/>
      <c r="D15" s="788"/>
      <c r="E15" s="2066">
        <f>[1]Данные!B10</f>
        <v>29.82</v>
      </c>
      <c r="F15" s="1320"/>
      <c r="G15" s="788"/>
      <c r="H15" s="1321"/>
      <c r="I15" s="2067">
        <v>14.52</v>
      </c>
      <c r="J15" s="1317"/>
      <c r="K15" s="1318"/>
      <c r="L15" s="1319"/>
      <c r="M15" s="1914"/>
      <c r="N15" s="1320"/>
      <c r="O15" s="1321"/>
      <c r="P15" s="1321"/>
      <c r="Q15" s="1914"/>
      <c r="S15" s="1324"/>
    </row>
    <row r="16" spans="1:33" s="681" customFormat="1" ht="15">
      <c r="A16" s="684">
        <v>2</v>
      </c>
      <c r="B16" s="926"/>
      <c r="C16" s="827"/>
      <c r="D16" s="788"/>
      <c r="E16" s="2066">
        <f>[1]Данные!B11</f>
        <v>27.96</v>
      </c>
      <c r="F16" s="1100"/>
      <c r="G16" s="788"/>
      <c r="H16" s="788"/>
      <c r="I16" s="2067">
        <v>14.4</v>
      </c>
      <c r="J16" s="926"/>
      <c r="K16" s="827"/>
      <c r="L16" s="1306"/>
      <c r="M16" s="1914"/>
      <c r="N16" s="1100"/>
      <c r="O16" s="788"/>
      <c r="P16" s="788"/>
      <c r="Q16" s="1914"/>
      <c r="S16" s="809"/>
    </row>
    <row r="17" spans="1:19" s="681" customFormat="1" ht="15">
      <c r="A17" s="684">
        <v>3</v>
      </c>
      <c r="B17" s="926"/>
      <c r="C17" s="827"/>
      <c r="D17" s="788"/>
      <c r="E17" s="2066">
        <f>[1]Данные!B12</f>
        <v>29.28</v>
      </c>
      <c r="F17" s="1100"/>
      <c r="G17" s="788"/>
      <c r="H17" s="788"/>
      <c r="I17" s="2067">
        <v>14.34</v>
      </c>
      <c r="J17" s="926"/>
      <c r="K17" s="827"/>
      <c r="L17" s="1306"/>
      <c r="M17" s="1914"/>
      <c r="N17" s="1100"/>
      <c r="O17" s="788"/>
      <c r="P17" s="788"/>
      <c r="Q17" s="1914"/>
      <c r="S17" s="809"/>
    </row>
    <row r="18" spans="1:19" s="681" customFormat="1" ht="15">
      <c r="A18" s="684">
        <v>4</v>
      </c>
      <c r="B18" s="926"/>
      <c r="C18" s="827"/>
      <c r="D18" s="788"/>
      <c r="E18" s="2066">
        <f>[1]Данные!B13</f>
        <v>28.14</v>
      </c>
      <c r="F18" s="1100"/>
      <c r="G18" s="788"/>
      <c r="H18" s="788"/>
      <c r="I18" s="2067">
        <v>13.5</v>
      </c>
      <c r="J18" s="926"/>
      <c r="K18" s="827"/>
      <c r="L18" s="1306"/>
      <c r="M18" s="1914"/>
      <c r="N18" s="1100"/>
      <c r="O18" s="788"/>
      <c r="P18" s="788"/>
      <c r="Q18" s="1914"/>
      <c r="S18" s="809"/>
    </row>
    <row r="19" spans="1:19" s="681" customFormat="1" ht="15">
      <c r="A19" s="684">
        <v>5</v>
      </c>
      <c r="B19" s="926"/>
      <c r="C19" s="827"/>
      <c r="D19" s="788"/>
      <c r="E19" s="2066">
        <f>[1]Данные!B14</f>
        <v>29.22</v>
      </c>
      <c r="F19" s="1100"/>
      <c r="G19" s="788"/>
      <c r="H19" s="788"/>
      <c r="I19" s="2067">
        <v>13.56</v>
      </c>
      <c r="J19" s="926"/>
      <c r="K19" s="827"/>
      <c r="L19" s="1306"/>
      <c r="M19" s="1914"/>
      <c r="N19" s="1100"/>
      <c r="O19" s="788"/>
      <c r="P19" s="788"/>
      <c r="Q19" s="1914"/>
      <c r="S19" s="809"/>
    </row>
    <row r="20" spans="1:19" s="681" customFormat="1" ht="15">
      <c r="A20" s="684">
        <v>6</v>
      </c>
      <c r="B20" s="926"/>
      <c r="C20" s="827"/>
      <c r="D20" s="788"/>
      <c r="E20" s="2066">
        <f>[1]Данные!B15</f>
        <v>29.22</v>
      </c>
      <c r="F20" s="1100"/>
      <c r="G20" s="788"/>
      <c r="H20" s="788"/>
      <c r="I20" s="2067">
        <v>14.22</v>
      </c>
      <c r="J20" s="926"/>
      <c r="K20" s="827"/>
      <c r="L20" s="1306"/>
      <c r="M20" s="1914"/>
      <c r="N20" s="1100"/>
      <c r="O20" s="788"/>
      <c r="P20" s="788"/>
      <c r="Q20" s="1914"/>
      <c r="S20" s="809"/>
    </row>
    <row r="21" spans="1:19" s="681" customFormat="1" ht="15">
      <c r="A21" s="684">
        <v>7</v>
      </c>
      <c r="B21" s="926"/>
      <c r="C21" s="827"/>
      <c r="D21" s="788"/>
      <c r="E21" s="2066">
        <f>[1]Данные!B16</f>
        <v>34.32</v>
      </c>
      <c r="F21" s="1100"/>
      <c r="G21" s="788"/>
      <c r="H21" s="788"/>
      <c r="I21" s="2067">
        <v>13.5</v>
      </c>
      <c r="J21" s="926"/>
      <c r="K21" s="827"/>
      <c r="L21" s="1306"/>
      <c r="M21" s="1914"/>
      <c r="N21" s="1100"/>
      <c r="O21" s="788"/>
      <c r="P21" s="788"/>
      <c r="Q21" s="1914"/>
      <c r="S21" s="809"/>
    </row>
    <row r="22" spans="1:19" s="681" customFormat="1" ht="15">
      <c r="A22" s="684">
        <v>8</v>
      </c>
      <c r="B22" s="926"/>
      <c r="C22" s="827"/>
      <c r="D22" s="788"/>
      <c r="E22" s="2066">
        <f>[1]Данные!B17</f>
        <v>36.24</v>
      </c>
      <c r="F22" s="1100"/>
      <c r="G22" s="788"/>
      <c r="H22" s="788"/>
      <c r="I22" s="2067">
        <v>14.88</v>
      </c>
      <c r="J22" s="926"/>
      <c r="K22" s="827"/>
      <c r="L22" s="1306"/>
      <c r="M22" s="1914"/>
      <c r="N22" s="1100"/>
      <c r="O22" s="788"/>
      <c r="P22" s="788"/>
      <c r="Q22" s="1914"/>
      <c r="S22" s="809"/>
    </row>
    <row r="23" spans="1:19" s="681" customFormat="1" ht="15">
      <c r="A23" s="684">
        <v>9</v>
      </c>
      <c r="B23" s="926"/>
      <c r="C23" s="827"/>
      <c r="D23" s="788"/>
      <c r="E23" s="2066">
        <f>[1]Данные!B18</f>
        <v>40.74</v>
      </c>
      <c r="F23" s="1100"/>
      <c r="G23" s="788"/>
      <c r="H23" s="788"/>
      <c r="I23" s="2067">
        <v>14.7</v>
      </c>
      <c r="J23" s="926"/>
      <c r="K23" s="827"/>
      <c r="L23" s="1306"/>
      <c r="M23" s="1914"/>
      <c r="N23" s="1100"/>
      <c r="O23" s="788"/>
      <c r="P23" s="788"/>
      <c r="Q23" s="1914"/>
      <c r="S23" s="809"/>
    </row>
    <row r="24" spans="1:19" s="681" customFormat="1" ht="15">
      <c r="A24" s="684">
        <v>10</v>
      </c>
      <c r="B24" s="926"/>
      <c r="C24" s="827"/>
      <c r="D24" s="788"/>
      <c r="E24" s="2066">
        <f>[1]Данные!B19</f>
        <v>32.58</v>
      </c>
      <c r="F24" s="1100"/>
      <c r="G24" s="788"/>
      <c r="H24" s="788"/>
      <c r="I24" s="2067">
        <v>14.52</v>
      </c>
      <c r="J24" s="926"/>
      <c r="K24" s="827"/>
      <c r="L24" s="1306"/>
      <c r="M24" s="1914"/>
      <c r="N24" s="1100"/>
      <c r="O24" s="788"/>
      <c r="P24" s="788"/>
      <c r="Q24" s="1914"/>
      <c r="S24" s="809"/>
    </row>
    <row r="25" spans="1:19" s="681" customFormat="1" ht="15">
      <c r="A25" s="684">
        <v>11</v>
      </c>
      <c r="B25" s="926"/>
      <c r="C25" s="827"/>
      <c r="D25" s="788"/>
      <c r="E25" s="2066">
        <f>[1]Данные!B20</f>
        <v>35.82</v>
      </c>
      <c r="F25" s="1100"/>
      <c r="G25" s="788"/>
      <c r="H25" s="788"/>
      <c r="I25" s="2067">
        <v>14.46</v>
      </c>
      <c r="J25" s="926"/>
      <c r="K25" s="827"/>
      <c r="L25" s="1306"/>
      <c r="M25" s="1914"/>
      <c r="N25" s="1100"/>
      <c r="O25" s="788"/>
      <c r="P25" s="788"/>
      <c r="Q25" s="1914"/>
      <c r="S25" s="809"/>
    </row>
    <row r="26" spans="1:19" s="681" customFormat="1" ht="15">
      <c r="A26" s="684">
        <v>12</v>
      </c>
      <c r="B26" s="926"/>
      <c r="C26" s="827"/>
      <c r="D26" s="788"/>
      <c r="E26" s="2066">
        <f>[1]Данные!B21</f>
        <v>37.020000000000003</v>
      </c>
      <c r="F26" s="1100"/>
      <c r="G26" s="788"/>
      <c r="H26" s="788"/>
      <c r="I26" s="2067">
        <v>14.22</v>
      </c>
      <c r="J26" s="926"/>
      <c r="K26" s="827"/>
      <c r="L26" s="1306"/>
      <c r="M26" s="1914"/>
      <c r="N26" s="1100"/>
      <c r="O26" s="788"/>
      <c r="P26" s="788"/>
      <c r="Q26" s="1914"/>
      <c r="S26" s="809"/>
    </row>
    <row r="27" spans="1:19" s="681" customFormat="1" ht="15">
      <c r="A27" s="684">
        <v>13</v>
      </c>
      <c r="B27" s="926"/>
      <c r="C27" s="827"/>
      <c r="D27" s="788"/>
      <c r="E27" s="2066">
        <f>[1]Данные!B22</f>
        <v>35.28</v>
      </c>
      <c r="F27" s="1100"/>
      <c r="G27" s="788"/>
      <c r="H27" s="788"/>
      <c r="I27" s="2067">
        <v>13.14</v>
      </c>
      <c r="J27" s="926"/>
      <c r="K27" s="827"/>
      <c r="L27" s="1306"/>
      <c r="M27" s="1914"/>
      <c r="N27" s="1100"/>
      <c r="O27" s="788"/>
      <c r="P27" s="788"/>
      <c r="Q27" s="1914"/>
      <c r="S27" s="809"/>
    </row>
    <row r="28" spans="1:19" s="681" customFormat="1" ht="15">
      <c r="A28" s="684">
        <v>14</v>
      </c>
      <c r="B28" s="926"/>
      <c r="C28" s="827"/>
      <c r="D28" s="788"/>
      <c r="E28" s="2066">
        <f>[1]Данные!B23</f>
        <v>37.020000000000003</v>
      </c>
      <c r="F28" s="1100"/>
      <c r="G28" s="788"/>
      <c r="H28" s="788"/>
      <c r="I28" s="2067">
        <v>13.14</v>
      </c>
      <c r="J28" s="926"/>
      <c r="K28" s="827"/>
      <c r="L28" s="1306"/>
      <c r="M28" s="1914"/>
      <c r="N28" s="1100"/>
      <c r="O28" s="788"/>
      <c r="P28" s="788"/>
      <c r="Q28" s="1914"/>
      <c r="S28" s="809"/>
    </row>
    <row r="29" spans="1:19" s="681" customFormat="1" ht="15">
      <c r="A29" s="684">
        <v>15</v>
      </c>
      <c r="B29" s="926"/>
      <c r="C29" s="827"/>
      <c r="D29" s="788"/>
      <c r="E29" s="2066">
        <f>[1]Данные!B24</f>
        <v>40.74</v>
      </c>
      <c r="F29" s="1100"/>
      <c r="G29" s="788"/>
      <c r="H29" s="788"/>
      <c r="I29" s="2067">
        <v>14.1</v>
      </c>
      <c r="J29" s="926"/>
      <c r="K29" s="827"/>
      <c r="L29" s="1306"/>
      <c r="M29" s="1914"/>
      <c r="N29" s="1100"/>
      <c r="O29" s="788"/>
      <c r="P29" s="788"/>
      <c r="Q29" s="1914"/>
      <c r="S29" s="809"/>
    </row>
    <row r="30" spans="1:19" s="681" customFormat="1" ht="15">
      <c r="A30" s="684">
        <v>16</v>
      </c>
      <c r="B30" s="926"/>
      <c r="C30" s="827"/>
      <c r="D30" s="788"/>
      <c r="E30" s="2066">
        <f>[1]Данные!B25</f>
        <v>46.14</v>
      </c>
      <c r="F30" s="1100"/>
      <c r="G30" s="788"/>
      <c r="H30" s="788"/>
      <c r="I30" s="2067">
        <v>13.2</v>
      </c>
      <c r="J30" s="926"/>
      <c r="K30" s="827"/>
      <c r="L30" s="1306"/>
      <c r="M30" s="1914"/>
      <c r="N30" s="1100"/>
      <c r="O30" s="788"/>
      <c r="P30" s="788"/>
      <c r="Q30" s="1914"/>
      <c r="S30" s="809"/>
    </row>
    <row r="31" spans="1:19" s="685" customFormat="1" ht="15">
      <c r="A31" s="684">
        <v>17</v>
      </c>
      <c r="B31" s="926"/>
      <c r="C31" s="827"/>
      <c r="D31" s="788"/>
      <c r="E31" s="2066">
        <f>[1]Данные!B26</f>
        <v>47.52</v>
      </c>
      <c r="F31" s="1100"/>
      <c r="G31" s="788"/>
      <c r="H31" s="788"/>
      <c r="I31" s="2067">
        <v>13.44</v>
      </c>
      <c r="J31" s="926"/>
      <c r="K31" s="827"/>
      <c r="L31" s="1306"/>
      <c r="M31" s="1914"/>
      <c r="N31" s="1100"/>
      <c r="O31" s="788"/>
      <c r="P31" s="788"/>
      <c r="Q31" s="1914"/>
      <c r="S31" s="809"/>
    </row>
    <row r="32" spans="1:19" s="685" customFormat="1" ht="15">
      <c r="A32" s="684">
        <v>18</v>
      </c>
      <c r="B32" s="926"/>
      <c r="C32" s="827"/>
      <c r="D32" s="788"/>
      <c r="E32" s="2066">
        <f>[1]Данные!B27</f>
        <v>45.9</v>
      </c>
      <c r="F32" s="1100"/>
      <c r="G32" s="788"/>
      <c r="H32" s="788"/>
      <c r="I32" s="2067">
        <v>14.28</v>
      </c>
      <c r="J32" s="926"/>
      <c r="K32" s="827"/>
      <c r="L32" s="1306"/>
      <c r="M32" s="1914"/>
      <c r="N32" s="1100"/>
      <c r="O32" s="788"/>
      <c r="P32" s="788"/>
      <c r="Q32" s="1914"/>
      <c r="S32" s="809"/>
    </row>
    <row r="33" spans="1:33" s="685" customFormat="1" ht="15">
      <c r="A33" s="684">
        <v>19</v>
      </c>
      <c r="B33" s="926"/>
      <c r="C33" s="827"/>
      <c r="D33" s="788"/>
      <c r="E33" s="2066">
        <f>[1]Данные!B28</f>
        <v>43.2</v>
      </c>
      <c r="F33" s="1100"/>
      <c r="G33" s="788"/>
      <c r="H33" s="788"/>
      <c r="I33" s="2067">
        <v>13.5</v>
      </c>
      <c r="J33" s="926"/>
      <c r="K33" s="827"/>
      <c r="L33" s="1306"/>
      <c r="M33" s="1914"/>
      <c r="N33" s="1100"/>
      <c r="O33" s="788"/>
      <c r="P33" s="788"/>
      <c r="Q33" s="1914"/>
      <c r="S33" s="809"/>
    </row>
    <row r="34" spans="1:33" s="685" customFormat="1" ht="15">
      <c r="A34" s="684">
        <v>20</v>
      </c>
      <c r="B34" s="926"/>
      <c r="C34" s="827"/>
      <c r="D34" s="788"/>
      <c r="E34" s="2066">
        <f>[1]Данные!B29</f>
        <v>39.78</v>
      </c>
      <c r="F34" s="1100"/>
      <c r="G34" s="788"/>
      <c r="H34" s="788"/>
      <c r="I34" s="2067">
        <v>13.44</v>
      </c>
      <c r="J34" s="926"/>
      <c r="K34" s="827"/>
      <c r="L34" s="1306"/>
      <c r="M34" s="1914"/>
      <c r="N34" s="1100"/>
      <c r="O34" s="788"/>
      <c r="P34" s="788"/>
      <c r="Q34" s="1914"/>
      <c r="S34" s="809"/>
    </row>
    <row r="35" spans="1:33" s="685" customFormat="1" ht="15">
      <c r="A35" s="684">
        <v>21</v>
      </c>
      <c r="B35" s="926"/>
      <c r="C35" s="827"/>
      <c r="D35" s="788"/>
      <c r="E35" s="2066">
        <f>[1]Данные!B30</f>
        <v>42.6</v>
      </c>
      <c r="F35" s="1100"/>
      <c r="G35" s="788"/>
      <c r="H35" s="788"/>
      <c r="I35" s="2067">
        <v>14.28</v>
      </c>
      <c r="J35" s="926"/>
      <c r="K35" s="827"/>
      <c r="L35" s="1306"/>
      <c r="M35" s="1914"/>
      <c r="N35" s="1100"/>
      <c r="O35" s="788"/>
      <c r="P35" s="788"/>
      <c r="Q35" s="1914"/>
      <c r="S35" s="809"/>
    </row>
    <row r="36" spans="1:33" s="685" customFormat="1" ht="15">
      <c r="A36" s="684">
        <v>22</v>
      </c>
      <c r="B36" s="926"/>
      <c r="C36" s="827"/>
      <c r="D36" s="788"/>
      <c r="E36" s="2066">
        <f>[1]Данные!B31</f>
        <v>38.46</v>
      </c>
      <c r="F36" s="1100"/>
      <c r="G36" s="788"/>
      <c r="H36" s="788"/>
      <c r="I36" s="2067">
        <v>14.82</v>
      </c>
      <c r="J36" s="926"/>
      <c r="K36" s="827"/>
      <c r="L36" s="1306"/>
      <c r="M36" s="1914"/>
      <c r="N36" s="1100"/>
      <c r="O36" s="788"/>
      <c r="P36" s="788"/>
      <c r="Q36" s="1914"/>
      <c r="S36" s="809"/>
    </row>
    <row r="37" spans="1:33" s="685" customFormat="1" ht="15">
      <c r="A37" s="684">
        <v>23</v>
      </c>
      <c r="B37" s="926"/>
      <c r="C37" s="827"/>
      <c r="D37" s="1306"/>
      <c r="E37" s="2066">
        <f>[1]Данные!B32</f>
        <v>31.02</v>
      </c>
      <c r="F37" s="1100"/>
      <c r="G37" s="788"/>
      <c r="H37" s="788"/>
      <c r="I37" s="2067">
        <v>14.82</v>
      </c>
      <c r="J37" s="926"/>
      <c r="K37" s="827"/>
      <c r="L37" s="1306"/>
      <c r="M37" s="1914"/>
      <c r="N37" s="1100"/>
      <c r="O37" s="788"/>
      <c r="P37" s="788"/>
      <c r="Q37" s="1914"/>
      <c r="S37" s="809"/>
    </row>
    <row r="38" spans="1:33" s="685" customFormat="1" ht="15">
      <c r="A38" s="684" t="s">
        <v>19</v>
      </c>
      <c r="B38" s="788"/>
      <c r="C38" s="788"/>
      <c r="D38" s="788"/>
      <c r="E38" s="1308">
        <f>[1]Данные!B33</f>
        <v>29.34</v>
      </c>
      <c r="F38" s="788"/>
      <c r="G38" s="788"/>
      <c r="H38" s="788"/>
      <c r="I38" s="2067">
        <v>14.76</v>
      </c>
      <c r="J38" s="788"/>
      <c r="K38" s="788"/>
      <c r="L38" s="788"/>
      <c r="M38" s="1308">
        <f>SUM(M14:M37)</f>
        <v>0</v>
      </c>
      <c r="N38" s="788"/>
      <c r="O38" s="788"/>
      <c r="P38" s="788"/>
      <c r="Q38" s="1134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9">
    <mergeCell ref="F11:G11"/>
    <mergeCell ref="J11:K11"/>
    <mergeCell ref="J10:M10"/>
    <mergeCell ref="M3:O3"/>
    <mergeCell ref="K1:Q1"/>
    <mergeCell ref="J9:Q9"/>
    <mergeCell ref="N11:O11"/>
    <mergeCell ref="A6:Q6"/>
    <mergeCell ref="A7:Q7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B11:C11"/>
  </mergeCells>
  <phoneticPr fontId="8" type="noConversion"/>
  <conditionalFormatting sqref="I14:I38">
    <cfRule type="cellIs" dxfId="9" priority="1" operator="equal">
      <formula>"н/д"</formula>
    </cfRule>
  </conditionalFormatting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2">
    <tabColor rgb="FFFFFF00"/>
  </sheetPr>
  <dimension ref="A1:AG46"/>
  <sheetViews>
    <sheetView zoomScale="85" zoomScaleNormal="85" workbookViewId="0">
      <selection activeCell="X41" sqref="X41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464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M2" s="677"/>
      <c r="N2" s="1514" t="s">
        <v>2</v>
      </c>
      <c r="O2" s="1253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278</v>
      </c>
      <c r="M3" s="3048"/>
      <c r="N3" s="3048"/>
      <c r="O3" s="3048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/>
      <c r="B8" s="1271"/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465</v>
      </c>
      <c r="C10" s="2101"/>
      <c r="D10" s="2101"/>
      <c r="E10" s="2102"/>
      <c r="F10" s="3037" t="s">
        <v>466</v>
      </c>
      <c r="G10" s="2101"/>
      <c r="H10" s="2101"/>
      <c r="I10" s="2102"/>
      <c r="J10" s="3037" t="s">
        <v>465</v>
      </c>
      <c r="K10" s="2101"/>
      <c r="L10" s="2101"/>
      <c r="M10" s="2102"/>
      <c r="N10" s="3037" t="s">
        <v>466</v>
      </c>
      <c r="O10" s="2101"/>
      <c r="P10" s="2101"/>
      <c r="Q10" s="2102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50</v>
      </c>
      <c r="F11" s="3037" t="s">
        <v>14</v>
      </c>
      <c r="G11" s="2101"/>
      <c r="H11" s="678"/>
      <c r="I11" s="679"/>
      <c r="J11" s="3037" t="s">
        <v>14</v>
      </c>
      <c r="K11" s="2101"/>
      <c r="L11" s="678"/>
      <c r="M11" s="679">
        <f>E11</f>
        <v>50</v>
      </c>
      <c r="N11" s="3037" t="s">
        <v>14</v>
      </c>
      <c r="O11" s="2101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6"/>
      <c r="C14" s="788"/>
      <c r="D14" s="788"/>
      <c r="E14" s="1960">
        <v>0</v>
      </c>
      <c r="F14" s="821"/>
      <c r="G14" s="788"/>
      <c r="H14" s="788"/>
      <c r="I14" s="1960">
        <v>0</v>
      </c>
      <c r="J14" s="926"/>
      <c r="K14" s="827"/>
      <c r="L14" s="788"/>
      <c r="M14" s="1960">
        <v>0</v>
      </c>
      <c r="N14" s="821"/>
      <c r="O14" s="788"/>
      <c r="P14" s="788"/>
      <c r="Q14" s="1960">
        <v>0</v>
      </c>
      <c r="S14" s="809"/>
    </row>
    <row r="15" spans="1:33" s="1323" customFormat="1">
      <c r="A15" s="1316">
        <v>1</v>
      </c>
      <c r="B15" s="926"/>
      <c r="C15" s="1318"/>
      <c r="D15" s="788"/>
      <c r="E15" s="2025">
        <v>0</v>
      </c>
      <c r="F15" s="1320"/>
      <c r="G15" s="788"/>
      <c r="H15" s="1321"/>
      <c r="I15" s="2025">
        <v>0</v>
      </c>
      <c r="J15" s="1317"/>
      <c r="K15" s="1318"/>
      <c r="L15" s="1319"/>
      <c r="M15" s="2025">
        <v>0</v>
      </c>
      <c r="N15" s="1320"/>
      <c r="O15" s="1321"/>
      <c r="P15" s="1321"/>
      <c r="Q15" s="2025">
        <v>0</v>
      </c>
      <c r="S15" s="1324"/>
    </row>
    <row r="16" spans="1:33" s="681" customFormat="1">
      <c r="A16" s="684">
        <v>2</v>
      </c>
      <c r="B16" s="926"/>
      <c r="C16" s="827"/>
      <c r="D16" s="788"/>
      <c r="E16" s="2025">
        <v>0</v>
      </c>
      <c r="F16" s="1100"/>
      <c r="G16" s="788"/>
      <c r="H16" s="788"/>
      <c r="I16" s="2025">
        <v>0</v>
      </c>
      <c r="J16" s="926"/>
      <c r="K16" s="827"/>
      <c r="L16" s="1306"/>
      <c r="M16" s="2025">
        <v>0</v>
      </c>
      <c r="N16" s="1100"/>
      <c r="O16" s="788"/>
      <c r="P16" s="788"/>
      <c r="Q16" s="2025">
        <v>0</v>
      </c>
      <c r="S16" s="809"/>
    </row>
    <row r="17" spans="1:19" s="681" customFormat="1">
      <c r="A17" s="684">
        <v>3</v>
      </c>
      <c r="B17" s="926"/>
      <c r="C17" s="827"/>
      <c r="D17" s="788"/>
      <c r="E17" s="2025">
        <v>0</v>
      </c>
      <c r="F17" s="1100"/>
      <c r="G17" s="788"/>
      <c r="H17" s="788"/>
      <c r="I17" s="2025">
        <v>0</v>
      </c>
      <c r="J17" s="926"/>
      <c r="K17" s="827"/>
      <c r="L17" s="1306"/>
      <c r="M17" s="2025">
        <v>0</v>
      </c>
      <c r="N17" s="1100"/>
      <c r="O17" s="788"/>
      <c r="P17" s="788"/>
      <c r="Q17" s="2025">
        <v>0</v>
      </c>
      <c r="S17" s="809"/>
    </row>
    <row r="18" spans="1:19" s="681" customFormat="1">
      <c r="A18" s="684">
        <v>4</v>
      </c>
      <c r="B18" s="926"/>
      <c r="C18" s="827"/>
      <c r="D18" s="788"/>
      <c r="E18" s="2025">
        <v>0</v>
      </c>
      <c r="F18" s="1100"/>
      <c r="G18" s="788"/>
      <c r="H18" s="788"/>
      <c r="I18" s="2025">
        <v>0</v>
      </c>
      <c r="J18" s="926"/>
      <c r="K18" s="827"/>
      <c r="L18" s="1306"/>
      <c r="M18" s="2025">
        <v>0</v>
      </c>
      <c r="N18" s="1100"/>
      <c r="O18" s="788"/>
      <c r="P18" s="788"/>
      <c r="Q18" s="2025">
        <v>0</v>
      </c>
      <c r="S18" s="809"/>
    </row>
    <row r="19" spans="1:19" s="681" customFormat="1">
      <c r="A19" s="684">
        <v>5</v>
      </c>
      <c r="B19" s="926"/>
      <c r="C19" s="827"/>
      <c r="D19" s="788"/>
      <c r="E19" s="2025">
        <v>0</v>
      </c>
      <c r="F19" s="1100"/>
      <c r="G19" s="788"/>
      <c r="H19" s="788"/>
      <c r="I19" s="2025">
        <v>0</v>
      </c>
      <c r="J19" s="926"/>
      <c r="K19" s="827"/>
      <c r="L19" s="1306"/>
      <c r="M19" s="2025">
        <v>0</v>
      </c>
      <c r="N19" s="1100"/>
      <c r="O19" s="788"/>
      <c r="P19" s="788"/>
      <c r="Q19" s="2025">
        <v>0</v>
      </c>
      <c r="S19" s="809"/>
    </row>
    <row r="20" spans="1:19" s="681" customFormat="1">
      <c r="A20" s="684">
        <v>6</v>
      </c>
      <c r="B20" s="926"/>
      <c r="C20" s="827"/>
      <c r="D20" s="788"/>
      <c r="E20" s="2025">
        <v>0</v>
      </c>
      <c r="F20" s="1100"/>
      <c r="G20" s="788"/>
      <c r="H20" s="788"/>
      <c r="I20" s="2025">
        <v>0</v>
      </c>
      <c r="J20" s="926"/>
      <c r="K20" s="827"/>
      <c r="L20" s="1306"/>
      <c r="M20" s="2025">
        <v>0</v>
      </c>
      <c r="N20" s="1100"/>
      <c r="O20" s="788"/>
      <c r="P20" s="788"/>
      <c r="Q20" s="2025">
        <v>0</v>
      </c>
      <c r="S20" s="809"/>
    </row>
    <row r="21" spans="1:19" s="681" customFormat="1">
      <c r="A21" s="684">
        <v>7</v>
      </c>
      <c r="B21" s="926"/>
      <c r="C21" s="827"/>
      <c r="D21" s="788"/>
      <c r="E21" s="2025">
        <v>0</v>
      </c>
      <c r="F21" s="1100"/>
      <c r="G21" s="788"/>
      <c r="H21" s="788"/>
      <c r="I21" s="2025">
        <v>0</v>
      </c>
      <c r="J21" s="926"/>
      <c r="K21" s="827"/>
      <c r="L21" s="1306"/>
      <c r="M21" s="2025">
        <v>0</v>
      </c>
      <c r="N21" s="1100"/>
      <c r="O21" s="788"/>
      <c r="P21" s="788"/>
      <c r="Q21" s="2025">
        <v>0</v>
      </c>
      <c r="S21" s="809"/>
    </row>
    <row r="22" spans="1:19" s="681" customFormat="1">
      <c r="A22" s="684">
        <v>8</v>
      </c>
      <c r="B22" s="926"/>
      <c r="C22" s="827"/>
      <c r="D22" s="788"/>
      <c r="E22" s="2025">
        <v>0</v>
      </c>
      <c r="F22" s="1100"/>
      <c r="G22" s="788"/>
      <c r="H22" s="788"/>
      <c r="I22" s="2025">
        <v>0</v>
      </c>
      <c r="J22" s="926"/>
      <c r="K22" s="827"/>
      <c r="L22" s="1306"/>
      <c r="M22" s="2025">
        <v>0</v>
      </c>
      <c r="N22" s="1100"/>
      <c r="O22" s="788"/>
      <c r="P22" s="788"/>
      <c r="Q22" s="2025">
        <v>0</v>
      </c>
      <c r="S22" s="809"/>
    </row>
    <row r="23" spans="1:19" s="681" customFormat="1">
      <c r="A23" s="684">
        <v>9</v>
      </c>
      <c r="B23" s="926"/>
      <c r="C23" s="827"/>
      <c r="D23" s="788"/>
      <c r="E23" s="2025">
        <v>0</v>
      </c>
      <c r="F23" s="1100"/>
      <c r="G23" s="788"/>
      <c r="H23" s="788"/>
      <c r="I23" s="2025">
        <v>0</v>
      </c>
      <c r="J23" s="926"/>
      <c r="K23" s="827"/>
      <c r="L23" s="1306"/>
      <c r="M23" s="2025">
        <v>0</v>
      </c>
      <c r="N23" s="1100"/>
      <c r="O23" s="788"/>
      <c r="P23" s="788"/>
      <c r="Q23" s="2025">
        <v>0</v>
      </c>
      <c r="S23" s="809"/>
    </row>
    <row r="24" spans="1:19" s="681" customFormat="1">
      <c r="A24" s="684">
        <v>10</v>
      </c>
      <c r="B24" s="926"/>
      <c r="C24" s="827"/>
      <c r="D24" s="788"/>
      <c r="E24" s="2025">
        <v>0</v>
      </c>
      <c r="F24" s="1100"/>
      <c r="G24" s="788"/>
      <c r="H24" s="788"/>
      <c r="I24" s="2025">
        <v>0</v>
      </c>
      <c r="J24" s="926"/>
      <c r="K24" s="827"/>
      <c r="L24" s="1306"/>
      <c r="M24" s="2025">
        <v>0</v>
      </c>
      <c r="N24" s="1100"/>
      <c r="O24" s="788"/>
      <c r="P24" s="788"/>
      <c r="Q24" s="2025">
        <v>0</v>
      </c>
      <c r="S24" s="809"/>
    </row>
    <row r="25" spans="1:19" s="681" customFormat="1">
      <c r="A25" s="684">
        <v>11</v>
      </c>
      <c r="B25" s="926"/>
      <c r="C25" s="827"/>
      <c r="D25" s="788"/>
      <c r="E25" s="2025">
        <v>0</v>
      </c>
      <c r="F25" s="1100"/>
      <c r="G25" s="788"/>
      <c r="H25" s="788"/>
      <c r="I25" s="2025">
        <v>0</v>
      </c>
      <c r="J25" s="926"/>
      <c r="K25" s="827"/>
      <c r="L25" s="1306"/>
      <c r="M25" s="2025">
        <v>0</v>
      </c>
      <c r="N25" s="1100"/>
      <c r="O25" s="788"/>
      <c r="P25" s="788"/>
      <c r="Q25" s="2025">
        <v>0</v>
      </c>
      <c r="S25" s="809"/>
    </row>
    <row r="26" spans="1:19" s="681" customFormat="1">
      <c r="A26" s="684">
        <v>12</v>
      </c>
      <c r="B26" s="926"/>
      <c r="C26" s="827"/>
      <c r="D26" s="788"/>
      <c r="E26" s="2025">
        <v>0</v>
      </c>
      <c r="F26" s="1100"/>
      <c r="G26" s="788"/>
      <c r="H26" s="788"/>
      <c r="I26" s="2025">
        <v>0</v>
      </c>
      <c r="J26" s="926"/>
      <c r="K26" s="827"/>
      <c r="L26" s="1306"/>
      <c r="M26" s="2025">
        <v>0</v>
      </c>
      <c r="N26" s="1100"/>
      <c r="O26" s="788"/>
      <c r="P26" s="788"/>
      <c r="Q26" s="2025">
        <v>0</v>
      </c>
      <c r="S26" s="809"/>
    </row>
    <row r="27" spans="1:19" s="681" customFormat="1">
      <c r="A27" s="684">
        <v>13</v>
      </c>
      <c r="B27" s="926"/>
      <c r="C27" s="827"/>
      <c r="D27" s="788"/>
      <c r="E27" s="2025">
        <v>0</v>
      </c>
      <c r="F27" s="1100"/>
      <c r="G27" s="788"/>
      <c r="H27" s="788"/>
      <c r="I27" s="2025">
        <v>0</v>
      </c>
      <c r="J27" s="926"/>
      <c r="K27" s="827"/>
      <c r="L27" s="1306"/>
      <c r="M27" s="2025">
        <v>0</v>
      </c>
      <c r="N27" s="1100"/>
      <c r="O27" s="788"/>
      <c r="P27" s="788"/>
      <c r="Q27" s="2025">
        <v>0</v>
      </c>
      <c r="S27" s="809"/>
    </row>
    <row r="28" spans="1:19" s="681" customFormat="1">
      <c r="A28" s="684">
        <v>14</v>
      </c>
      <c r="B28" s="926"/>
      <c r="C28" s="827"/>
      <c r="D28" s="788"/>
      <c r="E28" s="2025">
        <v>0</v>
      </c>
      <c r="F28" s="1100"/>
      <c r="G28" s="788"/>
      <c r="H28" s="788"/>
      <c r="I28" s="2025">
        <v>0</v>
      </c>
      <c r="J28" s="926"/>
      <c r="K28" s="827"/>
      <c r="L28" s="1306"/>
      <c r="M28" s="2025">
        <v>0</v>
      </c>
      <c r="N28" s="1100"/>
      <c r="O28" s="788"/>
      <c r="P28" s="788"/>
      <c r="Q28" s="2025">
        <v>0</v>
      </c>
      <c r="S28" s="809"/>
    </row>
    <row r="29" spans="1:19" s="681" customFormat="1">
      <c r="A29" s="684">
        <v>15</v>
      </c>
      <c r="B29" s="926"/>
      <c r="C29" s="827"/>
      <c r="D29" s="788"/>
      <c r="E29" s="2025">
        <v>0</v>
      </c>
      <c r="F29" s="1100"/>
      <c r="G29" s="788"/>
      <c r="H29" s="788"/>
      <c r="I29" s="2025">
        <v>0</v>
      </c>
      <c r="J29" s="926"/>
      <c r="K29" s="827"/>
      <c r="L29" s="1306"/>
      <c r="M29" s="2025">
        <v>0</v>
      </c>
      <c r="N29" s="1100"/>
      <c r="O29" s="788"/>
      <c r="P29" s="788"/>
      <c r="Q29" s="2025">
        <v>0</v>
      </c>
      <c r="S29" s="809"/>
    </row>
    <row r="30" spans="1:19" s="681" customFormat="1">
      <c r="A30" s="684">
        <v>16</v>
      </c>
      <c r="B30" s="926"/>
      <c r="C30" s="827"/>
      <c r="D30" s="788"/>
      <c r="E30" s="2025">
        <v>0</v>
      </c>
      <c r="F30" s="1100"/>
      <c r="G30" s="788"/>
      <c r="H30" s="788"/>
      <c r="I30" s="2025">
        <v>0</v>
      </c>
      <c r="J30" s="926"/>
      <c r="K30" s="827"/>
      <c r="L30" s="1306"/>
      <c r="M30" s="2025">
        <v>0</v>
      </c>
      <c r="N30" s="1100"/>
      <c r="O30" s="788"/>
      <c r="P30" s="788"/>
      <c r="Q30" s="2025">
        <v>0</v>
      </c>
      <c r="S30" s="809"/>
    </row>
    <row r="31" spans="1:19" s="685" customFormat="1">
      <c r="A31" s="684">
        <v>17</v>
      </c>
      <c r="B31" s="926"/>
      <c r="C31" s="827"/>
      <c r="D31" s="788"/>
      <c r="E31" s="2025">
        <v>0</v>
      </c>
      <c r="F31" s="1100"/>
      <c r="G31" s="788"/>
      <c r="H31" s="788"/>
      <c r="I31" s="2025">
        <v>0</v>
      </c>
      <c r="J31" s="926"/>
      <c r="K31" s="827"/>
      <c r="L31" s="1306"/>
      <c r="M31" s="2025">
        <v>0</v>
      </c>
      <c r="N31" s="1100"/>
      <c r="O31" s="788"/>
      <c r="P31" s="788"/>
      <c r="Q31" s="2025">
        <v>0</v>
      </c>
      <c r="S31" s="809"/>
    </row>
    <row r="32" spans="1:19" s="685" customFormat="1">
      <c r="A32" s="684">
        <v>18</v>
      </c>
      <c r="B32" s="926"/>
      <c r="C32" s="827"/>
      <c r="D32" s="788"/>
      <c r="E32" s="2025">
        <v>0</v>
      </c>
      <c r="F32" s="1100"/>
      <c r="G32" s="788"/>
      <c r="H32" s="788"/>
      <c r="I32" s="2025">
        <v>0</v>
      </c>
      <c r="J32" s="926"/>
      <c r="K32" s="827"/>
      <c r="L32" s="1306"/>
      <c r="M32" s="2025">
        <v>0</v>
      </c>
      <c r="N32" s="1100"/>
      <c r="O32" s="788"/>
      <c r="P32" s="788"/>
      <c r="Q32" s="2025">
        <v>0</v>
      </c>
      <c r="S32" s="809"/>
    </row>
    <row r="33" spans="1:33" s="685" customFormat="1">
      <c r="A33" s="684">
        <v>19</v>
      </c>
      <c r="B33" s="926"/>
      <c r="C33" s="827"/>
      <c r="D33" s="788"/>
      <c r="E33" s="2025">
        <v>0</v>
      </c>
      <c r="F33" s="1100"/>
      <c r="G33" s="788"/>
      <c r="H33" s="788"/>
      <c r="I33" s="2025">
        <v>0</v>
      </c>
      <c r="J33" s="926"/>
      <c r="K33" s="827"/>
      <c r="L33" s="1306"/>
      <c r="M33" s="2025">
        <v>0</v>
      </c>
      <c r="N33" s="1100"/>
      <c r="O33" s="788"/>
      <c r="P33" s="788"/>
      <c r="Q33" s="2025">
        <v>0</v>
      </c>
      <c r="S33" s="809"/>
    </row>
    <row r="34" spans="1:33" s="685" customFormat="1">
      <c r="A34" s="684">
        <v>20</v>
      </c>
      <c r="B34" s="926"/>
      <c r="C34" s="827"/>
      <c r="D34" s="788"/>
      <c r="E34" s="2025">
        <v>0</v>
      </c>
      <c r="F34" s="1100"/>
      <c r="G34" s="788"/>
      <c r="H34" s="788"/>
      <c r="I34" s="2025">
        <v>0</v>
      </c>
      <c r="J34" s="926"/>
      <c r="K34" s="827"/>
      <c r="L34" s="1306"/>
      <c r="M34" s="2025">
        <v>0</v>
      </c>
      <c r="N34" s="1100"/>
      <c r="O34" s="788"/>
      <c r="P34" s="788"/>
      <c r="Q34" s="2025">
        <v>0</v>
      </c>
      <c r="S34" s="809"/>
    </row>
    <row r="35" spans="1:33" s="685" customFormat="1">
      <c r="A35" s="684">
        <v>21</v>
      </c>
      <c r="B35" s="926"/>
      <c r="C35" s="827"/>
      <c r="D35" s="788"/>
      <c r="E35" s="2025">
        <v>0</v>
      </c>
      <c r="F35" s="1100"/>
      <c r="G35" s="788"/>
      <c r="H35" s="788"/>
      <c r="I35" s="2025">
        <v>0</v>
      </c>
      <c r="J35" s="926"/>
      <c r="K35" s="827"/>
      <c r="L35" s="1306"/>
      <c r="M35" s="2025">
        <v>0</v>
      </c>
      <c r="N35" s="1100"/>
      <c r="O35" s="788"/>
      <c r="P35" s="788"/>
      <c r="Q35" s="2025">
        <v>0</v>
      </c>
      <c r="S35" s="809"/>
    </row>
    <row r="36" spans="1:33" s="685" customFormat="1">
      <c r="A36" s="684">
        <v>22</v>
      </c>
      <c r="B36" s="926"/>
      <c r="C36" s="827"/>
      <c r="D36" s="788"/>
      <c r="E36" s="2025">
        <v>0</v>
      </c>
      <c r="F36" s="1100"/>
      <c r="G36" s="788"/>
      <c r="H36" s="788"/>
      <c r="I36" s="2025">
        <v>0</v>
      </c>
      <c r="J36" s="926"/>
      <c r="K36" s="827"/>
      <c r="L36" s="1306"/>
      <c r="M36" s="2025">
        <v>0</v>
      </c>
      <c r="N36" s="1100"/>
      <c r="O36" s="788"/>
      <c r="P36" s="788"/>
      <c r="Q36" s="2025">
        <v>0</v>
      </c>
      <c r="S36" s="809"/>
    </row>
    <row r="37" spans="1:33" s="685" customFormat="1" ht="13.5" thickBot="1">
      <c r="A37" s="684">
        <v>23</v>
      </c>
      <c r="B37" s="926"/>
      <c r="C37" s="827"/>
      <c r="D37" s="1306"/>
      <c r="E37" s="2027">
        <v>0</v>
      </c>
      <c r="F37" s="1100"/>
      <c r="G37" s="788"/>
      <c r="H37" s="788"/>
      <c r="I37" s="2027">
        <v>0</v>
      </c>
      <c r="J37" s="926"/>
      <c r="K37" s="827"/>
      <c r="L37" s="1306"/>
      <c r="M37" s="2027">
        <v>0</v>
      </c>
      <c r="N37" s="1100"/>
      <c r="O37" s="788"/>
      <c r="P37" s="788"/>
      <c r="Q37" s="2027">
        <v>0</v>
      </c>
      <c r="S37" s="809"/>
    </row>
    <row r="38" spans="1:33" s="685" customFormat="1">
      <c r="A38" s="684" t="s">
        <v>19</v>
      </c>
      <c r="B38" s="788"/>
      <c r="C38" s="788"/>
      <c r="D38" s="788"/>
      <c r="E38" s="1308">
        <f>SUM(E14:E37)</f>
        <v>0</v>
      </c>
      <c r="F38" s="788"/>
      <c r="G38" s="788"/>
      <c r="H38" s="788"/>
      <c r="I38" s="1134">
        <f>SUM(I14:I37)</f>
        <v>0</v>
      </c>
      <c r="J38" s="788"/>
      <c r="K38" s="788"/>
      <c r="L38" s="788"/>
      <c r="M38" s="1308">
        <f>SUM(M14:M37)</f>
        <v>0</v>
      </c>
      <c r="N38" s="788"/>
      <c r="O38" s="788"/>
      <c r="P38" s="788"/>
      <c r="Q38" s="1134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7">
    <tabColor rgb="FFFFFF00"/>
  </sheetPr>
  <dimension ref="A1:AG46"/>
  <sheetViews>
    <sheetView zoomScale="85" zoomScaleNormal="85" workbookViewId="0">
      <selection activeCell="K1" sqref="K1:Q1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442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M2" s="677"/>
      <c r="N2" s="1252" t="s">
        <v>2</v>
      </c>
      <c r="O2" s="1253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590</v>
      </c>
      <c r="M3" s="3048"/>
      <c r="N3" s="3048"/>
      <c r="O3" s="3048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>
        <v>1721</v>
      </c>
      <c r="B8" s="1271">
        <v>1722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412</v>
      </c>
      <c r="C10" s="2101"/>
      <c r="D10" s="2101"/>
      <c r="E10" s="2102"/>
      <c r="F10" s="3037" t="s">
        <v>413</v>
      </c>
      <c r="G10" s="2101"/>
      <c r="H10" s="2101"/>
      <c r="I10" s="2102"/>
      <c r="J10" s="3037" t="s">
        <v>412</v>
      </c>
      <c r="K10" s="2968"/>
      <c r="L10" s="2968"/>
      <c r="M10" s="2969"/>
      <c r="N10" s="3037" t="s">
        <v>413</v>
      </c>
      <c r="O10" s="2968"/>
      <c r="P10" s="2968"/>
      <c r="Q10" s="2969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50</v>
      </c>
      <c r="F11" s="3037" t="s">
        <v>14</v>
      </c>
      <c r="G11" s="2101"/>
      <c r="H11" s="678"/>
      <c r="I11" s="679"/>
      <c r="J11" s="3037" t="s">
        <v>14</v>
      </c>
      <c r="K11" s="2101"/>
      <c r="L11" s="678"/>
      <c r="M11" s="679">
        <f>E11</f>
        <v>50</v>
      </c>
      <c r="N11" s="3037" t="s">
        <v>14</v>
      </c>
      <c r="O11" s="2101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6"/>
      <c r="C14" s="788"/>
      <c r="D14" s="788"/>
      <c r="E14" s="1960">
        <v>85.8</v>
      </c>
      <c r="F14" s="1701"/>
      <c r="G14" s="1690"/>
      <c r="H14" s="1690"/>
      <c r="I14" s="1960">
        <v>183.5</v>
      </c>
      <c r="J14" s="1832"/>
      <c r="K14" s="1833"/>
      <c r="L14" s="1690"/>
      <c r="M14" s="1307"/>
      <c r="N14" s="1701"/>
      <c r="O14" s="1690"/>
      <c r="P14" s="1690"/>
      <c r="Q14" s="1307"/>
      <c r="S14" s="809"/>
    </row>
    <row r="15" spans="1:33" s="1323" customFormat="1" ht="14.25">
      <c r="A15" s="1316">
        <v>1</v>
      </c>
      <c r="B15" s="926"/>
      <c r="C15" s="1318"/>
      <c r="D15" s="788"/>
      <c r="E15" s="1961">
        <v>88.4</v>
      </c>
      <c r="F15" s="1702"/>
      <c r="G15" s="822"/>
      <c r="H15" s="1325"/>
      <c r="I15" s="1961">
        <v>180.4</v>
      </c>
      <c r="J15" s="1702"/>
      <c r="K15" s="1325"/>
      <c r="L15" s="1325"/>
      <c r="M15" s="1914"/>
      <c r="N15" s="1702"/>
      <c r="O15" s="1325"/>
      <c r="P15" s="1325"/>
      <c r="Q15" s="1914"/>
      <c r="S15" s="1324"/>
    </row>
    <row r="16" spans="1:33" s="681" customFormat="1" ht="14.25">
      <c r="A16" s="684">
        <v>2</v>
      </c>
      <c r="B16" s="926"/>
      <c r="C16" s="827"/>
      <c r="D16" s="788"/>
      <c r="E16" s="1961">
        <v>86.4</v>
      </c>
      <c r="F16" s="1703"/>
      <c r="G16" s="822"/>
      <c r="H16" s="822"/>
      <c r="I16" s="1961">
        <v>178.5</v>
      </c>
      <c r="J16" s="1703"/>
      <c r="K16" s="822"/>
      <c r="L16" s="822"/>
      <c r="M16" s="1914"/>
      <c r="N16" s="1703"/>
      <c r="O16" s="822"/>
      <c r="P16" s="822"/>
      <c r="Q16" s="1914"/>
      <c r="S16" s="809"/>
    </row>
    <row r="17" spans="1:19" s="681" customFormat="1" ht="14.25">
      <c r="A17" s="684">
        <v>3</v>
      </c>
      <c r="B17" s="926"/>
      <c r="C17" s="827"/>
      <c r="D17" s="788"/>
      <c r="E17" s="1961">
        <v>88.4</v>
      </c>
      <c r="F17" s="1703"/>
      <c r="G17" s="822"/>
      <c r="H17" s="822"/>
      <c r="I17" s="1961">
        <v>177</v>
      </c>
      <c r="J17" s="1703"/>
      <c r="K17" s="822"/>
      <c r="L17" s="822"/>
      <c r="M17" s="1914"/>
      <c r="N17" s="1703"/>
      <c r="O17" s="822"/>
      <c r="P17" s="822"/>
      <c r="Q17" s="1914"/>
      <c r="S17" s="809"/>
    </row>
    <row r="18" spans="1:19" s="681" customFormat="1" ht="14.25">
      <c r="A18" s="684">
        <v>4</v>
      </c>
      <c r="B18" s="926"/>
      <c r="C18" s="827"/>
      <c r="D18" s="788"/>
      <c r="E18" s="1961">
        <v>98.8</v>
      </c>
      <c r="F18" s="1703"/>
      <c r="G18" s="822"/>
      <c r="H18" s="822"/>
      <c r="I18" s="1961">
        <v>178.5</v>
      </c>
      <c r="J18" s="1703"/>
      <c r="K18" s="822"/>
      <c r="L18" s="822"/>
      <c r="M18" s="1914"/>
      <c r="N18" s="1703"/>
      <c r="O18" s="822"/>
      <c r="P18" s="822"/>
      <c r="Q18" s="1914"/>
      <c r="S18" s="809"/>
    </row>
    <row r="19" spans="1:19" s="681" customFormat="1" ht="14.25">
      <c r="A19" s="684">
        <v>5</v>
      </c>
      <c r="B19" s="926"/>
      <c r="C19" s="827"/>
      <c r="D19" s="788"/>
      <c r="E19" s="1961">
        <v>95.600000000000009</v>
      </c>
      <c r="F19" s="1703"/>
      <c r="G19" s="822"/>
      <c r="H19" s="822"/>
      <c r="I19" s="1961">
        <v>189.5</v>
      </c>
      <c r="J19" s="1703"/>
      <c r="K19" s="822"/>
      <c r="L19" s="822"/>
      <c r="M19" s="1914"/>
      <c r="N19" s="1703"/>
      <c r="O19" s="822"/>
      <c r="P19" s="822"/>
      <c r="Q19" s="1914"/>
      <c r="S19" s="809"/>
    </row>
    <row r="20" spans="1:19" s="681" customFormat="1" ht="14.25">
      <c r="A20" s="684">
        <v>6</v>
      </c>
      <c r="B20" s="926"/>
      <c r="C20" s="827"/>
      <c r="D20" s="788"/>
      <c r="E20" s="1961">
        <v>111.4</v>
      </c>
      <c r="F20" s="1703"/>
      <c r="G20" s="822"/>
      <c r="H20" s="822"/>
      <c r="I20" s="1961">
        <v>213.5</v>
      </c>
      <c r="J20" s="1703"/>
      <c r="K20" s="822"/>
      <c r="L20" s="822"/>
      <c r="M20" s="1914"/>
      <c r="N20" s="1703"/>
      <c r="O20" s="822"/>
      <c r="P20" s="822"/>
      <c r="Q20" s="1914"/>
      <c r="S20" s="809"/>
    </row>
    <row r="21" spans="1:19" s="681" customFormat="1" ht="14.25">
      <c r="A21" s="684">
        <v>7</v>
      </c>
      <c r="B21" s="926"/>
      <c r="C21" s="827"/>
      <c r="D21" s="788"/>
      <c r="E21" s="1961">
        <v>104.8</v>
      </c>
      <c r="F21" s="1703"/>
      <c r="G21" s="822"/>
      <c r="H21" s="822"/>
      <c r="I21" s="1961">
        <v>222.6</v>
      </c>
      <c r="J21" s="1703"/>
      <c r="K21" s="822"/>
      <c r="L21" s="822"/>
      <c r="M21" s="1914"/>
      <c r="N21" s="1703"/>
      <c r="O21" s="822"/>
      <c r="P21" s="822"/>
      <c r="Q21" s="1914"/>
      <c r="S21" s="809"/>
    </row>
    <row r="22" spans="1:19" s="681" customFormat="1" ht="14.25">
      <c r="A22" s="684">
        <v>8</v>
      </c>
      <c r="B22" s="926"/>
      <c r="C22" s="827"/>
      <c r="D22" s="788"/>
      <c r="E22" s="1961">
        <v>100.8</v>
      </c>
      <c r="F22" s="1703"/>
      <c r="G22" s="822"/>
      <c r="H22" s="822"/>
      <c r="I22" s="1961">
        <v>195</v>
      </c>
      <c r="J22" s="1703"/>
      <c r="K22" s="822"/>
      <c r="L22" s="822"/>
      <c r="M22" s="1914"/>
      <c r="N22" s="1703"/>
      <c r="O22" s="822"/>
      <c r="P22" s="822"/>
      <c r="Q22" s="1914"/>
      <c r="S22" s="809"/>
    </row>
    <row r="23" spans="1:19" s="681" customFormat="1" ht="14.25">
      <c r="A23" s="684">
        <v>9</v>
      </c>
      <c r="B23" s="926"/>
      <c r="C23" s="827"/>
      <c r="D23" s="788"/>
      <c r="E23" s="1961">
        <v>89.600000000000009</v>
      </c>
      <c r="F23" s="1703"/>
      <c r="G23" s="822"/>
      <c r="H23" s="822"/>
      <c r="I23" s="1961">
        <v>160.1</v>
      </c>
      <c r="J23" s="1703"/>
      <c r="K23" s="822"/>
      <c r="L23" s="822"/>
      <c r="M23" s="1914"/>
      <c r="N23" s="1703"/>
      <c r="O23" s="822"/>
      <c r="P23" s="822"/>
      <c r="Q23" s="1914"/>
      <c r="S23" s="809"/>
    </row>
    <row r="24" spans="1:19" s="681" customFormat="1" ht="14.25">
      <c r="A24" s="684">
        <v>10</v>
      </c>
      <c r="B24" s="926"/>
      <c r="C24" s="827"/>
      <c r="D24" s="788"/>
      <c r="E24" s="1961">
        <v>84.600000000000009</v>
      </c>
      <c r="F24" s="1703"/>
      <c r="G24" s="822"/>
      <c r="H24" s="822"/>
      <c r="I24" s="1961">
        <v>173.70000000000002</v>
      </c>
      <c r="J24" s="1703"/>
      <c r="K24" s="822"/>
      <c r="L24" s="822"/>
      <c r="M24" s="1914"/>
      <c r="N24" s="1703"/>
      <c r="O24" s="822"/>
      <c r="P24" s="822"/>
      <c r="Q24" s="1914"/>
      <c r="S24" s="809"/>
    </row>
    <row r="25" spans="1:19" s="681" customFormat="1" ht="14.25">
      <c r="A25" s="684">
        <v>11</v>
      </c>
      <c r="B25" s="926"/>
      <c r="C25" s="827"/>
      <c r="D25" s="788"/>
      <c r="E25" s="1961">
        <v>87.4</v>
      </c>
      <c r="F25" s="1834"/>
      <c r="G25" s="1835"/>
      <c r="H25" s="1836"/>
      <c r="I25" s="1961">
        <v>182.3</v>
      </c>
      <c r="J25" s="1834"/>
      <c r="K25" s="1835"/>
      <c r="L25" s="1836"/>
      <c r="M25" s="1914"/>
      <c r="N25" s="1834"/>
      <c r="O25" s="1835"/>
      <c r="P25" s="1836"/>
      <c r="Q25" s="1914"/>
      <c r="S25" s="809"/>
    </row>
    <row r="26" spans="1:19" s="681" customFormat="1" ht="14.25">
      <c r="A26" s="684">
        <v>12</v>
      </c>
      <c r="B26" s="926"/>
      <c r="C26" s="827"/>
      <c r="D26" s="788"/>
      <c r="E26" s="1961">
        <v>87.8</v>
      </c>
      <c r="F26" s="1100"/>
      <c r="G26" s="822"/>
      <c r="H26" s="1697"/>
      <c r="I26" s="1961">
        <v>187.70000000000002</v>
      </c>
      <c r="J26" s="1100"/>
      <c r="K26" s="822"/>
      <c r="L26" s="1697"/>
      <c r="M26" s="1914"/>
      <c r="N26" s="1100"/>
      <c r="O26" s="822"/>
      <c r="P26" s="1697"/>
      <c r="Q26" s="1914"/>
      <c r="S26" s="809"/>
    </row>
    <row r="27" spans="1:19" s="681" customFormat="1" ht="14.25">
      <c r="A27" s="684">
        <v>13</v>
      </c>
      <c r="B27" s="926"/>
      <c r="C27" s="827"/>
      <c r="D27" s="788"/>
      <c r="E27" s="1961">
        <v>87</v>
      </c>
      <c r="F27" s="1100"/>
      <c r="G27" s="822"/>
      <c r="H27" s="1697"/>
      <c r="I27" s="1961">
        <v>173.5</v>
      </c>
      <c r="J27" s="1100"/>
      <c r="K27" s="822"/>
      <c r="L27" s="1697"/>
      <c r="M27" s="1914"/>
      <c r="N27" s="1100"/>
      <c r="O27" s="822"/>
      <c r="P27" s="1697"/>
      <c r="Q27" s="1914"/>
      <c r="S27" s="809"/>
    </row>
    <row r="28" spans="1:19" s="681" customFormat="1" ht="14.25">
      <c r="A28" s="684">
        <v>14</v>
      </c>
      <c r="B28" s="926"/>
      <c r="C28" s="827"/>
      <c r="D28" s="788"/>
      <c r="E28" s="1961">
        <v>88.600000000000009</v>
      </c>
      <c r="F28" s="1100"/>
      <c r="G28" s="822"/>
      <c r="H28" s="1697"/>
      <c r="I28" s="1961">
        <v>185.8</v>
      </c>
      <c r="J28" s="1100"/>
      <c r="K28" s="822"/>
      <c r="L28" s="1697"/>
      <c r="M28" s="1914"/>
      <c r="N28" s="1100"/>
      <c r="O28" s="822"/>
      <c r="P28" s="1697"/>
      <c r="Q28" s="1914"/>
      <c r="S28" s="809"/>
    </row>
    <row r="29" spans="1:19" s="681" customFormat="1" ht="14.25">
      <c r="A29" s="684">
        <v>15</v>
      </c>
      <c r="B29" s="926"/>
      <c r="C29" s="827"/>
      <c r="D29" s="788"/>
      <c r="E29" s="1961">
        <v>102.2</v>
      </c>
      <c r="F29" s="1100"/>
      <c r="G29" s="822"/>
      <c r="H29" s="1697"/>
      <c r="I29" s="1961">
        <v>203.3</v>
      </c>
      <c r="J29" s="1100"/>
      <c r="K29" s="822"/>
      <c r="L29" s="1697"/>
      <c r="M29" s="1914"/>
      <c r="N29" s="1100"/>
      <c r="O29" s="822"/>
      <c r="P29" s="1697"/>
      <c r="Q29" s="1914"/>
      <c r="S29" s="809"/>
    </row>
    <row r="30" spans="1:19" s="681" customFormat="1" ht="14.25">
      <c r="A30" s="684">
        <v>16</v>
      </c>
      <c r="B30" s="926"/>
      <c r="C30" s="827"/>
      <c r="D30" s="788"/>
      <c r="E30" s="1961">
        <v>109.8</v>
      </c>
      <c r="F30" s="1100"/>
      <c r="G30" s="822"/>
      <c r="H30" s="1697"/>
      <c r="I30" s="1961">
        <v>251.8</v>
      </c>
      <c r="J30" s="1100"/>
      <c r="K30" s="822"/>
      <c r="L30" s="1697"/>
      <c r="M30" s="1914"/>
      <c r="N30" s="1100"/>
      <c r="O30" s="822"/>
      <c r="P30" s="1697"/>
      <c r="Q30" s="1914"/>
      <c r="S30" s="809"/>
    </row>
    <row r="31" spans="1:19" s="685" customFormat="1" ht="14.25">
      <c r="A31" s="684">
        <v>17</v>
      </c>
      <c r="B31" s="926"/>
      <c r="C31" s="827"/>
      <c r="D31" s="788"/>
      <c r="E31" s="1961">
        <v>104</v>
      </c>
      <c r="F31" s="1100"/>
      <c r="G31" s="822"/>
      <c r="H31" s="1697"/>
      <c r="I31" s="1961">
        <v>259.10000000000002</v>
      </c>
      <c r="J31" s="1100"/>
      <c r="K31" s="822"/>
      <c r="L31" s="1697"/>
      <c r="M31" s="1914"/>
      <c r="N31" s="1100"/>
      <c r="O31" s="822"/>
      <c r="P31" s="1697"/>
      <c r="Q31" s="1914"/>
      <c r="S31" s="809"/>
    </row>
    <row r="32" spans="1:19" s="685" customFormat="1" ht="14.25">
      <c r="A32" s="684">
        <v>18</v>
      </c>
      <c r="B32" s="926"/>
      <c r="C32" s="827"/>
      <c r="D32" s="788"/>
      <c r="E32" s="1961">
        <v>101.60000000000001</v>
      </c>
      <c r="F32" s="1100"/>
      <c r="G32" s="822"/>
      <c r="H32" s="1697"/>
      <c r="I32" s="1961">
        <v>269.5</v>
      </c>
      <c r="J32" s="1100"/>
      <c r="K32" s="822"/>
      <c r="L32" s="1697"/>
      <c r="M32" s="1914"/>
      <c r="N32" s="1100"/>
      <c r="O32" s="822"/>
      <c r="P32" s="1697"/>
      <c r="Q32" s="1914"/>
      <c r="S32" s="809"/>
    </row>
    <row r="33" spans="1:33" s="685" customFormat="1" ht="14.25">
      <c r="A33" s="684">
        <v>19</v>
      </c>
      <c r="B33" s="926"/>
      <c r="C33" s="827"/>
      <c r="D33" s="788"/>
      <c r="E33" s="1961">
        <v>98.2</v>
      </c>
      <c r="F33" s="1100"/>
      <c r="G33" s="822"/>
      <c r="H33" s="1697"/>
      <c r="I33" s="1961">
        <v>260.60000000000002</v>
      </c>
      <c r="J33" s="1100"/>
      <c r="K33" s="822"/>
      <c r="L33" s="1697"/>
      <c r="M33" s="1914"/>
      <c r="N33" s="1100"/>
      <c r="O33" s="822"/>
      <c r="P33" s="1697"/>
      <c r="Q33" s="1914"/>
      <c r="S33" s="809"/>
    </row>
    <row r="34" spans="1:33" s="685" customFormat="1" ht="14.25">
      <c r="A34" s="684">
        <v>20</v>
      </c>
      <c r="B34" s="926"/>
      <c r="C34" s="827"/>
      <c r="D34" s="788"/>
      <c r="E34" s="1961">
        <v>99.600000000000009</v>
      </c>
      <c r="F34" s="1100"/>
      <c r="G34" s="822"/>
      <c r="H34" s="1697"/>
      <c r="I34" s="1961">
        <v>236.20000000000002</v>
      </c>
      <c r="J34" s="1100"/>
      <c r="K34" s="822"/>
      <c r="L34" s="1697"/>
      <c r="M34" s="1914"/>
      <c r="N34" s="1100"/>
      <c r="O34" s="822"/>
      <c r="P34" s="1697"/>
      <c r="Q34" s="1914"/>
      <c r="S34" s="809"/>
    </row>
    <row r="35" spans="1:33" s="685" customFormat="1" ht="14.25">
      <c r="A35" s="684">
        <v>21</v>
      </c>
      <c r="B35" s="926"/>
      <c r="C35" s="827"/>
      <c r="D35" s="788"/>
      <c r="E35" s="1961">
        <v>97.600000000000009</v>
      </c>
      <c r="F35" s="1100"/>
      <c r="G35" s="822"/>
      <c r="H35" s="1697"/>
      <c r="I35" s="1961">
        <v>222.70000000000002</v>
      </c>
      <c r="J35" s="1100"/>
      <c r="K35" s="822"/>
      <c r="L35" s="1697"/>
      <c r="M35" s="1914"/>
      <c r="N35" s="1100"/>
      <c r="O35" s="822"/>
      <c r="P35" s="1697"/>
      <c r="Q35" s="1914"/>
      <c r="S35" s="809"/>
    </row>
    <row r="36" spans="1:33" s="685" customFormat="1" ht="14.25">
      <c r="A36" s="684">
        <v>22</v>
      </c>
      <c r="B36" s="926"/>
      <c r="C36" s="827"/>
      <c r="D36" s="788"/>
      <c r="E36" s="1961">
        <v>94.600000000000009</v>
      </c>
      <c r="F36" s="1100"/>
      <c r="G36" s="822"/>
      <c r="H36" s="1697"/>
      <c r="I36" s="1961">
        <v>204.6</v>
      </c>
      <c r="J36" s="1100"/>
      <c r="K36" s="822"/>
      <c r="L36" s="1697"/>
      <c r="M36" s="1914"/>
      <c r="N36" s="1100"/>
      <c r="O36" s="822"/>
      <c r="P36" s="1697"/>
      <c r="Q36" s="1914"/>
      <c r="S36" s="809"/>
    </row>
    <row r="37" spans="1:33" s="685" customFormat="1" ht="15" thickBot="1">
      <c r="A37" s="684">
        <v>23</v>
      </c>
      <c r="B37" s="926"/>
      <c r="C37" s="827"/>
      <c r="D37" s="1306"/>
      <c r="E37" s="1962">
        <v>88.600000000000009</v>
      </c>
      <c r="F37" s="1100"/>
      <c r="G37" s="822"/>
      <c r="H37" s="1697"/>
      <c r="I37" s="1962">
        <v>189</v>
      </c>
      <c r="J37" s="1100"/>
      <c r="K37" s="822"/>
      <c r="L37" s="1697"/>
      <c r="M37" s="1914"/>
      <c r="N37" s="1100"/>
      <c r="O37" s="822"/>
      <c r="P37" s="1697"/>
      <c r="Q37" s="1914"/>
      <c r="S37" s="809"/>
    </row>
    <row r="38" spans="1:33" s="685" customFormat="1" ht="15">
      <c r="A38" s="684" t="s">
        <v>19</v>
      </c>
      <c r="B38" s="788"/>
      <c r="C38" s="788"/>
      <c r="D38" s="788"/>
      <c r="E38" s="1699">
        <f>SUM(E14:E37)</f>
        <v>2281.5999999999995</v>
      </c>
      <c r="F38" s="1700"/>
      <c r="G38" s="1700"/>
      <c r="H38" s="1700"/>
      <c r="I38" s="1699">
        <f>SUM(I14:I37)</f>
        <v>4878.4000000000005</v>
      </c>
      <c r="J38" s="1700"/>
      <c r="K38" s="1700"/>
      <c r="L38" s="1700"/>
      <c r="M38" s="1699">
        <f>SUM(M14:M37)</f>
        <v>0</v>
      </c>
      <c r="N38" s="1700"/>
      <c r="O38" s="1700"/>
      <c r="P38" s="1700"/>
      <c r="Q38" s="1699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8">
    <tabColor rgb="FFFFFF00"/>
  </sheetPr>
  <dimension ref="A1:AG46"/>
  <sheetViews>
    <sheetView zoomScale="85" zoomScaleNormal="85" workbookViewId="0">
      <selection activeCell="AA37" sqref="AA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442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M2" s="677"/>
      <c r="N2" s="1252" t="s">
        <v>2</v>
      </c>
      <c r="O2" s="1253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590</v>
      </c>
      <c r="M3" s="3048"/>
      <c r="N3" s="3048"/>
      <c r="O3" s="3048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>
        <v>1723</v>
      </c>
      <c r="B8" s="1271">
        <v>1724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414</v>
      </c>
      <c r="C10" s="2101"/>
      <c r="D10" s="2101"/>
      <c r="E10" s="2102"/>
      <c r="F10" s="3037" t="s">
        <v>415</v>
      </c>
      <c r="G10" s="2101"/>
      <c r="H10" s="2101"/>
      <c r="I10" s="2102"/>
      <c r="J10" s="3037" t="s">
        <v>414</v>
      </c>
      <c r="K10" s="2968"/>
      <c r="L10" s="2968"/>
      <c r="M10" s="2969"/>
      <c r="N10" s="3037" t="s">
        <v>415</v>
      </c>
      <c r="O10" s="2968"/>
      <c r="P10" s="2968"/>
      <c r="Q10" s="2969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50</v>
      </c>
      <c r="F11" s="3037" t="s">
        <v>14</v>
      </c>
      <c r="G11" s="2101"/>
      <c r="H11" s="678"/>
      <c r="I11" s="679"/>
      <c r="J11" s="3037" t="s">
        <v>14</v>
      </c>
      <c r="K11" s="2101"/>
      <c r="L11" s="678"/>
      <c r="M11" s="679">
        <f>E11</f>
        <v>50</v>
      </c>
      <c r="N11" s="3037" t="s">
        <v>14</v>
      </c>
      <c r="O11" s="2101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6"/>
      <c r="C14" s="788"/>
      <c r="D14" s="788"/>
      <c r="E14" s="1960">
        <v>706.4</v>
      </c>
      <c r="F14" s="821"/>
      <c r="G14" s="788"/>
      <c r="H14" s="788"/>
      <c r="I14" s="1960">
        <v>386</v>
      </c>
      <c r="J14" s="926"/>
      <c r="K14" s="827"/>
      <c r="L14" s="788"/>
      <c r="M14" s="1307"/>
      <c r="N14" s="821"/>
      <c r="O14" s="788"/>
      <c r="P14" s="788"/>
      <c r="Q14" s="1307"/>
      <c r="S14" s="809"/>
    </row>
    <row r="15" spans="1:33" s="1323" customFormat="1" ht="14.25">
      <c r="A15" s="1316">
        <v>1</v>
      </c>
      <c r="B15" s="926"/>
      <c r="C15" s="1318"/>
      <c r="D15" s="788"/>
      <c r="E15" s="1961">
        <v>490</v>
      </c>
      <c r="F15" s="1320"/>
      <c r="G15" s="822"/>
      <c r="H15" s="1831"/>
      <c r="I15" s="1961">
        <v>363.2</v>
      </c>
      <c r="J15" s="1320"/>
      <c r="K15" s="1325"/>
      <c r="L15" s="1831"/>
      <c r="M15" s="1914"/>
      <c r="N15" s="1320"/>
      <c r="O15" s="1325"/>
      <c r="P15" s="1831"/>
      <c r="Q15" s="1914"/>
      <c r="S15" s="1324"/>
    </row>
    <row r="16" spans="1:33" s="681" customFormat="1" ht="14.25">
      <c r="A16" s="684">
        <v>2</v>
      </c>
      <c r="B16" s="926"/>
      <c r="C16" s="827"/>
      <c r="D16" s="788"/>
      <c r="E16" s="1961">
        <v>474.40000000000003</v>
      </c>
      <c r="F16" s="1100"/>
      <c r="G16" s="822"/>
      <c r="H16" s="1697"/>
      <c r="I16" s="1961">
        <v>365.6</v>
      </c>
      <c r="J16" s="1100"/>
      <c r="K16" s="822"/>
      <c r="L16" s="1697"/>
      <c r="M16" s="1914"/>
      <c r="N16" s="1100"/>
      <c r="O16" s="822"/>
      <c r="P16" s="1697"/>
      <c r="Q16" s="1914"/>
      <c r="S16" s="809"/>
    </row>
    <row r="17" spans="1:19" s="681" customFormat="1" ht="14.25">
      <c r="A17" s="684">
        <v>3</v>
      </c>
      <c r="B17" s="926"/>
      <c r="C17" s="827"/>
      <c r="D17" s="788"/>
      <c r="E17" s="1961">
        <v>456</v>
      </c>
      <c r="F17" s="1100"/>
      <c r="G17" s="822"/>
      <c r="H17" s="1697"/>
      <c r="I17" s="1961">
        <v>357.2</v>
      </c>
      <c r="J17" s="1100"/>
      <c r="K17" s="822"/>
      <c r="L17" s="1697"/>
      <c r="M17" s="1914"/>
      <c r="N17" s="1100"/>
      <c r="O17" s="822"/>
      <c r="P17" s="1697"/>
      <c r="Q17" s="1914"/>
      <c r="S17" s="809"/>
    </row>
    <row r="18" spans="1:19" s="681" customFormat="1" ht="14.25">
      <c r="A18" s="684">
        <v>4</v>
      </c>
      <c r="B18" s="926"/>
      <c r="C18" s="827"/>
      <c r="D18" s="788"/>
      <c r="E18" s="1961">
        <v>474</v>
      </c>
      <c r="F18" s="1100"/>
      <c r="G18" s="822"/>
      <c r="H18" s="1697"/>
      <c r="I18" s="1961">
        <v>359.2</v>
      </c>
      <c r="J18" s="1100"/>
      <c r="K18" s="822"/>
      <c r="L18" s="1697"/>
      <c r="M18" s="1914"/>
      <c r="N18" s="1100"/>
      <c r="O18" s="822"/>
      <c r="P18" s="1697"/>
      <c r="Q18" s="1914"/>
      <c r="S18" s="809"/>
    </row>
    <row r="19" spans="1:19" s="681" customFormat="1" ht="14.25">
      <c r="A19" s="684">
        <v>5</v>
      </c>
      <c r="B19" s="926"/>
      <c r="C19" s="827"/>
      <c r="D19" s="788"/>
      <c r="E19" s="1961">
        <v>509.2</v>
      </c>
      <c r="F19" s="1100"/>
      <c r="G19" s="822"/>
      <c r="H19" s="1697"/>
      <c r="I19" s="1961">
        <v>380.8</v>
      </c>
      <c r="J19" s="1100"/>
      <c r="K19" s="822"/>
      <c r="L19" s="1697"/>
      <c r="M19" s="1914"/>
      <c r="N19" s="1100"/>
      <c r="O19" s="822"/>
      <c r="P19" s="1697"/>
      <c r="Q19" s="1914"/>
      <c r="S19" s="809"/>
    </row>
    <row r="20" spans="1:19" s="681" customFormat="1" ht="14.25">
      <c r="A20" s="684">
        <v>6</v>
      </c>
      <c r="B20" s="926"/>
      <c r="C20" s="827"/>
      <c r="D20" s="788"/>
      <c r="E20" s="1961">
        <v>631.20000000000005</v>
      </c>
      <c r="F20" s="1100"/>
      <c r="G20" s="822"/>
      <c r="H20" s="1697"/>
      <c r="I20" s="1961">
        <v>447.2</v>
      </c>
      <c r="J20" s="1100"/>
      <c r="K20" s="822"/>
      <c r="L20" s="1697"/>
      <c r="M20" s="1914"/>
      <c r="N20" s="1100"/>
      <c r="O20" s="822"/>
      <c r="P20" s="1697"/>
      <c r="Q20" s="1914"/>
      <c r="S20" s="809"/>
    </row>
    <row r="21" spans="1:19" s="681" customFormat="1" ht="14.25">
      <c r="A21" s="684">
        <v>7</v>
      </c>
      <c r="B21" s="926"/>
      <c r="C21" s="827"/>
      <c r="D21" s="788"/>
      <c r="E21" s="1961">
        <v>886.4</v>
      </c>
      <c r="F21" s="1100"/>
      <c r="G21" s="822"/>
      <c r="H21" s="1697"/>
      <c r="I21" s="1961">
        <v>522.79999999999995</v>
      </c>
      <c r="J21" s="1100"/>
      <c r="K21" s="822"/>
      <c r="L21" s="1697"/>
      <c r="M21" s="1914"/>
      <c r="N21" s="1100"/>
      <c r="O21" s="822"/>
      <c r="P21" s="1697"/>
      <c r="Q21" s="1914"/>
      <c r="S21" s="809"/>
    </row>
    <row r="22" spans="1:19" s="681" customFormat="1" ht="14.25">
      <c r="A22" s="684">
        <v>8</v>
      </c>
      <c r="B22" s="926"/>
      <c r="C22" s="827"/>
      <c r="D22" s="788"/>
      <c r="E22" s="1961">
        <v>878.80000000000007</v>
      </c>
      <c r="F22" s="1100"/>
      <c r="G22" s="822"/>
      <c r="H22" s="1697"/>
      <c r="I22" s="1961">
        <v>484.40000000000003</v>
      </c>
      <c r="J22" s="1100"/>
      <c r="K22" s="822"/>
      <c r="L22" s="1697"/>
      <c r="M22" s="1914"/>
      <c r="N22" s="1100"/>
      <c r="O22" s="822"/>
      <c r="P22" s="1697"/>
      <c r="Q22" s="1914"/>
      <c r="S22" s="809"/>
    </row>
    <row r="23" spans="1:19" s="681" customFormat="1" ht="14.25">
      <c r="A23" s="684">
        <v>9</v>
      </c>
      <c r="B23" s="926"/>
      <c r="C23" s="827"/>
      <c r="D23" s="788"/>
      <c r="E23" s="1961">
        <v>831.6</v>
      </c>
      <c r="F23" s="1100"/>
      <c r="G23" s="822"/>
      <c r="H23" s="1697"/>
      <c r="I23" s="1961">
        <v>484.40000000000003</v>
      </c>
      <c r="J23" s="1100"/>
      <c r="K23" s="822"/>
      <c r="L23" s="1697"/>
      <c r="M23" s="1914"/>
      <c r="N23" s="1100"/>
      <c r="O23" s="822"/>
      <c r="P23" s="1697"/>
      <c r="Q23" s="1914"/>
      <c r="S23" s="809"/>
    </row>
    <row r="24" spans="1:19" s="681" customFormat="1" ht="14.25">
      <c r="A24" s="684">
        <v>10</v>
      </c>
      <c r="B24" s="926"/>
      <c r="C24" s="827"/>
      <c r="D24" s="788"/>
      <c r="E24" s="1961">
        <v>807.2</v>
      </c>
      <c r="F24" s="1100"/>
      <c r="G24" s="822"/>
      <c r="H24" s="1697"/>
      <c r="I24" s="1961">
        <v>461.2</v>
      </c>
      <c r="J24" s="1100"/>
      <c r="K24" s="822"/>
      <c r="L24" s="1697"/>
      <c r="M24" s="1914"/>
      <c r="N24" s="1100"/>
      <c r="O24" s="822"/>
      <c r="P24" s="1697"/>
      <c r="Q24" s="1914"/>
      <c r="S24" s="809"/>
    </row>
    <row r="25" spans="1:19" s="681" customFormat="1" ht="14.25">
      <c r="A25" s="684">
        <v>11</v>
      </c>
      <c r="B25" s="926"/>
      <c r="C25" s="827"/>
      <c r="D25" s="788"/>
      <c r="E25" s="1961">
        <v>666</v>
      </c>
      <c r="F25" s="1100"/>
      <c r="G25" s="822"/>
      <c r="H25" s="1697"/>
      <c r="I25" s="1961">
        <v>457.2</v>
      </c>
      <c r="J25" s="1100"/>
      <c r="K25" s="822"/>
      <c r="L25" s="1697"/>
      <c r="M25" s="1914"/>
      <c r="N25" s="1100"/>
      <c r="O25" s="822"/>
      <c r="P25" s="1697"/>
      <c r="Q25" s="1914"/>
      <c r="S25" s="809"/>
    </row>
    <row r="26" spans="1:19" s="681" customFormat="1" ht="14.25">
      <c r="A26" s="684">
        <v>12</v>
      </c>
      <c r="B26" s="926"/>
      <c r="C26" s="827"/>
      <c r="D26" s="788"/>
      <c r="E26" s="1961">
        <v>873.2</v>
      </c>
      <c r="F26" s="1100"/>
      <c r="G26" s="822"/>
      <c r="H26" s="1697"/>
      <c r="I26" s="1961">
        <v>484.8</v>
      </c>
      <c r="J26" s="1100"/>
      <c r="K26" s="822"/>
      <c r="L26" s="1697"/>
      <c r="M26" s="1914"/>
      <c r="N26" s="1100"/>
      <c r="O26" s="822"/>
      <c r="P26" s="1697"/>
      <c r="Q26" s="1914"/>
      <c r="S26" s="809"/>
    </row>
    <row r="27" spans="1:19" s="681" customFormat="1" ht="14.25">
      <c r="A27" s="684">
        <v>13</v>
      </c>
      <c r="B27" s="926"/>
      <c r="C27" s="827"/>
      <c r="D27" s="788"/>
      <c r="E27" s="1961">
        <v>772.4</v>
      </c>
      <c r="F27" s="1100"/>
      <c r="G27" s="822"/>
      <c r="H27" s="1697"/>
      <c r="I27" s="1961">
        <v>454.8</v>
      </c>
      <c r="J27" s="1100"/>
      <c r="K27" s="822"/>
      <c r="L27" s="1697"/>
      <c r="M27" s="1914"/>
      <c r="N27" s="1100"/>
      <c r="O27" s="822"/>
      <c r="P27" s="1697"/>
      <c r="Q27" s="1914"/>
      <c r="S27" s="809"/>
    </row>
    <row r="28" spans="1:19" s="681" customFormat="1" ht="14.25">
      <c r="A28" s="684">
        <v>14</v>
      </c>
      <c r="B28" s="926"/>
      <c r="C28" s="827"/>
      <c r="D28" s="788"/>
      <c r="E28" s="1961">
        <v>821.6</v>
      </c>
      <c r="F28" s="1100"/>
      <c r="G28" s="822"/>
      <c r="H28" s="1697"/>
      <c r="I28" s="1961">
        <v>440.40000000000003</v>
      </c>
      <c r="J28" s="1100"/>
      <c r="K28" s="822"/>
      <c r="L28" s="1697"/>
      <c r="M28" s="1914"/>
      <c r="N28" s="1100"/>
      <c r="O28" s="822"/>
      <c r="P28" s="1697"/>
      <c r="Q28" s="1914"/>
      <c r="S28" s="809"/>
    </row>
    <row r="29" spans="1:19" s="681" customFormat="1" ht="14.25">
      <c r="A29" s="684">
        <v>15</v>
      </c>
      <c r="B29" s="926"/>
      <c r="C29" s="827"/>
      <c r="D29" s="788"/>
      <c r="E29" s="1961">
        <v>845.2</v>
      </c>
      <c r="F29" s="1100"/>
      <c r="G29" s="822"/>
      <c r="H29" s="1697"/>
      <c r="I29" s="1961">
        <v>494</v>
      </c>
      <c r="J29" s="1100"/>
      <c r="K29" s="822"/>
      <c r="L29" s="1697"/>
      <c r="M29" s="1914"/>
      <c r="N29" s="1100"/>
      <c r="O29" s="822"/>
      <c r="P29" s="1697"/>
      <c r="Q29" s="1914"/>
      <c r="S29" s="809"/>
    </row>
    <row r="30" spans="1:19" s="681" customFormat="1" ht="14.25">
      <c r="A30" s="684">
        <v>16</v>
      </c>
      <c r="B30" s="926"/>
      <c r="C30" s="827"/>
      <c r="D30" s="788"/>
      <c r="E30" s="1961">
        <v>908.4</v>
      </c>
      <c r="F30" s="1100"/>
      <c r="G30" s="822"/>
      <c r="H30" s="1697"/>
      <c r="I30" s="1961">
        <v>524.4</v>
      </c>
      <c r="J30" s="1100"/>
      <c r="K30" s="822"/>
      <c r="L30" s="1697"/>
      <c r="M30" s="1914"/>
      <c r="N30" s="1100"/>
      <c r="O30" s="822"/>
      <c r="P30" s="1697"/>
      <c r="Q30" s="1914"/>
      <c r="S30" s="809"/>
    </row>
    <row r="31" spans="1:19" s="685" customFormat="1" ht="14.25">
      <c r="A31" s="684">
        <v>17</v>
      </c>
      <c r="B31" s="926"/>
      <c r="C31" s="827"/>
      <c r="D31" s="788"/>
      <c r="E31" s="1961">
        <v>958.80000000000007</v>
      </c>
      <c r="F31" s="1100"/>
      <c r="G31" s="822"/>
      <c r="H31" s="1697"/>
      <c r="I31" s="1961">
        <v>576</v>
      </c>
      <c r="J31" s="1100"/>
      <c r="K31" s="822"/>
      <c r="L31" s="1697"/>
      <c r="M31" s="1914"/>
      <c r="N31" s="1100"/>
      <c r="O31" s="822"/>
      <c r="P31" s="1697"/>
      <c r="Q31" s="1914"/>
      <c r="S31" s="809"/>
    </row>
    <row r="32" spans="1:19" s="685" customFormat="1" ht="14.25">
      <c r="A32" s="684">
        <v>18</v>
      </c>
      <c r="B32" s="926"/>
      <c r="C32" s="827"/>
      <c r="D32" s="788"/>
      <c r="E32" s="1961">
        <v>958.80000000000007</v>
      </c>
      <c r="F32" s="1100"/>
      <c r="G32" s="822"/>
      <c r="H32" s="1697"/>
      <c r="I32" s="1961">
        <v>625.20000000000005</v>
      </c>
      <c r="J32" s="1100"/>
      <c r="K32" s="822"/>
      <c r="L32" s="1697"/>
      <c r="M32" s="1914"/>
      <c r="N32" s="1100"/>
      <c r="O32" s="822"/>
      <c r="P32" s="1697"/>
      <c r="Q32" s="1914"/>
      <c r="S32" s="809"/>
    </row>
    <row r="33" spans="1:33" s="685" customFormat="1" ht="14.25">
      <c r="A33" s="684">
        <v>19</v>
      </c>
      <c r="B33" s="926"/>
      <c r="C33" s="827"/>
      <c r="D33" s="788"/>
      <c r="E33" s="1961">
        <v>983.6</v>
      </c>
      <c r="F33" s="1100"/>
      <c r="G33" s="822"/>
      <c r="H33" s="1697"/>
      <c r="I33" s="1961">
        <v>598.80000000000007</v>
      </c>
      <c r="J33" s="1100"/>
      <c r="K33" s="822"/>
      <c r="L33" s="1697"/>
      <c r="M33" s="1914"/>
      <c r="N33" s="1100"/>
      <c r="O33" s="822"/>
      <c r="P33" s="1697"/>
      <c r="Q33" s="1914"/>
      <c r="S33" s="809"/>
    </row>
    <row r="34" spans="1:33" s="685" customFormat="1" ht="14.25">
      <c r="A34" s="684">
        <v>20</v>
      </c>
      <c r="B34" s="926"/>
      <c r="C34" s="827"/>
      <c r="D34" s="788"/>
      <c r="E34" s="1961">
        <v>744</v>
      </c>
      <c r="F34" s="1100"/>
      <c r="G34" s="822"/>
      <c r="H34" s="1697"/>
      <c r="I34" s="1961">
        <v>595.6</v>
      </c>
      <c r="J34" s="1100"/>
      <c r="K34" s="822"/>
      <c r="L34" s="1697"/>
      <c r="M34" s="1914"/>
      <c r="N34" s="1100"/>
      <c r="O34" s="822"/>
      <c r="P34" s="1697"/>
      <c r="Q34" s="1914"/>
      <c r="S34" s="809"/>
    </row>
    <row r="35" spans="1:33" s="685" customFormat="1" ht="14.25">
      <c r="A35" s="684">
        <v>21</v>
      </c>
      <c r="B35" s="926"/>
      <c r="C35" s="827"/>
      <c r="D35" s="788"/>
      <c r="E35" s="1961">
        <v>865.2</v>
      </c>
      <c r="F35" s="1100"/>
      <c r="G35" s="822"/>
      <c r="H35" s="1697"/>
      <c r="I35" s="1961">
        <v>575.6</v>
      </c>
      <c r="J35" s="1100"/>
      <c r="K35" s="822"/>
      <c r="L35" s="1697"/>
      <c r="M35" s="1914"/>
      <c r="N35" s="1100"/>
      <c r="O35" s="822"/>
      <c r="P35" s="1697"/>
      <c r="Q35" s="1914"/>
      <c r="S35" s="809"/>
    </row>
    <row r="36" spans="1:33" s="685" customFormat="1" ht="14.25">
      <c r="A36" s="684">
        <v>22</v>
      </c>
      <c r="B36" s="926"/>
      <c r="C36" s="827"/>
      <c r="D36" s="788"/>
      <c r="E36" s="1961">
        <v>857.2</v>
      </c>
      <c r="F36" s="1100"/>
      <c r="G36" s="822"/>
      <c r="H36" s="1697"/>
      <c r="I36" s="1961">
        <v>507.6</v>
      </c>
      <c r="J36" s="1100"/>
      <c r="K36" s="822"/>
      <c r="L36" s="1697"/>
      <c r="M36" s="1914"/>
      <c r="N36" s="1100"/>
      <c r="O36" s="822"/>
      <c r="P36" s="1697"/>
      <c r="Q36" s="1914"/>
      <c r="S36" s="809"/>
    </row>
    <row r="37" spans="1:33" s="685" customFormat="1" ht="15" thickBot="1">
      <c r="A37" s="684">
        <v>23</v>
      </c>
      <c r="B37" s="926"/>
      <c r="C37" s="827"/>
      <c r="D37" s="1306"/>
      <c r="E37" s="1962">
        <v>718.4</v>
      </c>
      <c r="F37" s="1100"/>
      <c r="G37" s="822"/>
      <c r="H37" s="1697"/>
      <c r="I37" s="1962">
        <v>448.40000000000003</v>
      </c>
      <c r="J37" s="1100"/>
      <c r="K37" s="822"/>
      <c r="L37" s="1697"/>
      <c r="M37" s="1914"/>
      <c r="N37" s="1100"/>
      <c r="O37" s="822"/>
      <c r="P37" s="1697"/>
      <c r="Q37" s="1914"/>
      <c r="S37" s="809"/>
    </row>
    <row r="38" spans="1:33" s="685" customFormat="1" ht="15">
      <c r="A38" s="684" t="s">
        <v>19</v>
      </c>
      <c r="B38" s="788"/>
      <c r="C38" s="788"/>
      <c r="D38" s="788"/>
      <c r="E38" s="1699">
        <f>SUM(E14:E37)</f>
        <v>18118</v>
      </c>
      <c r="F38" s="1700"/>
      <c r="G38" s="1700"/>
      <c r="H38" s="1700"/>
      <c r="I38" s="1699">
        <f>SUM(I14:I37)</f>
        <v>11394.8</v>
      </c>
      <c r="J38" s="1700"/>
      <c r="K38" s="1700"/>
      <c r="L38" s="1700"/>
      <c r="M38" s="1699">
        <f>SUM(M14:M37)</f>
        <v>0</v>
      </c>
      <c r="N38" s="1700"/>
      <c r="O38" s="1700"/>
      <c r="P38" s="1700"/>
      <c r="Q38" s="1699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0">
    <tabColor rgb="FFFFFF00"/>
  </sheetPr>
  <dimension ref="A1:AG46"/>
  <sheetViews>
    <sheetView topLeftCell="A2" zoomScale="85" zoomScaleNormal="85" workbookViewId="0">
      <selection activeCell="Y40" sqref="Y40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442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M2" s="677"/>
      <c r="N2" s="1511" t="s">
        <v>2</v>
      </c>
      <c r="O2" s="1253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589</v>
      </c>
      <c r="K3" s="3048" t="s">
        <v>588</v>
      </c>
      <c r="L3" s="3048"/>
      <c r="M3" s="3048"/>
      <c r="N3" s="3048"/>
      <c r="O3" s="3048"/>
      <c r="P3" s="3048"/>
      <c r="Q3" s="3048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>
        <v>100004</v>
      </c>
      <c r="B8" s="1271">
        <v>2136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443</v>
      </c>
      <c r="C10" s="2101"/>
      <c r="D10" s="2101"/>
      <c r="E10" s="2102"/>
      <c r="F10" s="3037" t="s">
        <v>503</v>
      </c>
      <c r="G10" s="2101"/>
      <c r="H10" s="2101"/>
      <c r="I10" s="2102"/>
      <c r="J10" s="3037" t="s">
        <v>443</v>
      </c>
      <c r="K10" s="2968"/>
      <c r="L10" s="2968"/>
      <c r="M10" s="2969"/>
      <c r="N10" s="3037" t="s">
        <v>503</v>
      </c>
      <c r="O10" s="2101"/>
      <c r="P10" s="2101"/>
      <c r="Q10" s="2102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/>
      <c r="F11" s="3037" t="s">
        <v>14</v>
      </c>
      <c r="G11" s="2101"/>
      <c r="H11" s="678"/>
      <c r="I11" s="679"/>
      <c r="J11" s="3037" t="s">
        <v>14</v>
      </c>
      <c r="K11" s="2101"/>
      <c r="L11" s="678"/>
      <c r="M11" s="679"/>
      <c r="N11" s="3037" t="s">
        <v>14</v>
      </c>
      <c r="O11" s="2101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6"/>
      <c r="C14" s="788"/>
      <c r="D14" s="788"/>
      <c r="E14" s="1960">
        <v>56.4</v>
      </c>
      <c r="F14" s="821"/>
      <c r="G14" s="788"/>
      <c r="H14" s="788"/>
      <c r="I14" s="1960">
        <v>457.6</v>
      </c>
      <c r="J14" s="926"/>
      <c r="K14" s="827"/>
      <c r="L14" s="788"/>
      <c r="M14" s="1307"/>
      <c r="N14" s="821"/>
      <c r="O14" s="788"/>
      <c r="P14" s="788"/>
      <c r="Q14" s="1307"/>
      <c r="S14" s="809"/>
    </row>
    <row r="15" spans="1:33" s="1323" customFormat="1" ht="14.25">
      <c r="A15" s="1316">
        <v>1</v>
      </c>
      <c r="B15" s="821"/>
      <c r="C15" s="1325"/>
      <c r="D15" s="822"/>
      <c r="E15" s="1961">
        <v>58.4</v>
      </c>
      <c r="F15" s="1829"/>
      <c r="G15" s="822"/>
      <c r="H15" s="1840"/>
      <c r="I15" s="1961">
        <v>455.6</v>
      </c>
      <c r="J15" s="1829"/>
      <c r="K15" s="1841"/>
      <c r="L15" s="1840"/>
      <c r="M15" s="1919"/>
      <c r="N15" s="1829"/>
      <c r="O15" s="1841"/>
      <c r="P15" s="1840"/>
      <c r="Q15" s="1914"/>
      <c r="S15" s="1324"/>
    </row>
    <row r="16" spans="1:33" s="681" customFormat="1" ht="14.25">
      <c r="A16" s="684">
        <v>2</v>
      </c>
      <c r="B16" s="821"/>
      <c r="C16" s="822"/>
      <c r="D16" s="822"/>
      <c r="E16" s="1961">
        <v>56.6</v>
      </c>
      <c r="F16" s="1830"/>
      <c r="G16" s="822"/>
      <c r="H16" s="1842"/>
      <c r="I16" s="1961">
        <v>437.2</v>
      </c>
      <c r="J16" s="1830"/>
      <c r="K16" s="1843"/>
      <c r="L16" s="1842"/>
      <c r="M16" s="1919"/>
      <c r="N16" s="1830"/>
      <c r="O16" s="1843"/>
      <c r="P16" s="1842"/>
      <c r="Q16" s="1914"/>
      <c r="S16" s="809"/>
    </row>
    <row r="17" spans="1:19" s="681" customFormat="1" ht="14.25">
      <c r="A17" s="684">
        <v>3</v>
      </c>
      <c r="B17" s="821"/>
      <c r="C17" s="822"/>
      <c r="D17" s="822"/>
      <c r="E17" s="1961">
        <v>57.4</v>
      </c>
      <c r="F17" s="1830"/>
      <c r="G17" s="822"/>
      <c r="H17" s="1842"/>
      <c r="I17" s="1961">
        <v>436.8</v>
      </c>
      <c r="J17" s="1830"/>
      <c r="K17" s="1843"/>
      <c r="L17" s="1842"/>
      <c r="M17" s="1919"/>
      <c r="N17" s="1830"/>
      <c r="O17" s="1843"/>
      <c r="P17" s="1842"/>
      <c r="Q17" s="1914"/>
      <c r="S17" s="809"/>
    </row>
    <row r="18" spans="1:19" s="681" customFormat="1" ht="14.25">
      <c r="A18" s="684">
        <v>4</v>
      </c>
      <c r="B18" s="821"/>
      <c r="C18" s="822"/>
      <c r="D18" s="822"/>
      <c r="E18" s="1961">
        <v>58</v>
      </c>
      <c r="F18" s="1830"/>
      <c r="G18" s="822"/>
      <c r="H18" s="1842"/>
      <c r="I18" s="1961">
        <v>450.8</v>
      </c>
      <c r="J18" s="1830"/>
      <c r="K18" s="1843"/>
      <c r="L18" s="1842"/>
      <c r="M18" s="1919"/>
      <c r="N18" s="1830"/>
      <c r="O18" s="1843"/>
      <c r="P18" s="1842"/>
      <c r="Q18" s="1914"/>
      <c r="S18" s="809"/>
    </row>
    <row r="19" spans="1:19" s="681" customFormat="1" ht="14.25">
      <c r="A19" s="684">
        <v>5</v>
      </c>
      <c r="B19" s="821"/>
      <c r="C19" s="822"/>
      <c r="D19" s="822"/>
      <c r="E19" s="1961">
        <v>64.599999999999994</v>
      </c>
      <c r="F19" s="1830"/>
      <c r="G19" s="822"/>
      <c r="H19" s="1842"/>
      <c r="I19" s="1961">
        <v>478</v>
      </c>
      <c r="J19" s="1830"/>
      <c r="K19" s="1843"/>
      <c r="L19" s="1842"/>
      <c r="M19" s="1919"/>
      <c r="N19" s="1830"/>
      <c r="O19" s="1843"/>
      <c r="P19" s="1842"/>
      <c r="Q19" s="1914"/>
      <c r="S19" s="809"/>
    </row>
    <row r="20" spans="1:19" s="681" customFormat="1" ht="14.25">
      <c r="A20" s="684">
        <v>6</v>
      </c>
      <c r="B20" s="821"/>
      <c r="C20" s="822"/>
      <c r="D20" s="822"/>
      <c r="E20" s="1961">
        <v>64.400000000000006</v>
      </c>
      <c r="F20" s="1830"/>
      <c r="G20" s="822"/>
      <c r="H20" s="1842"/>
      <c r="I20" s="1961">
        <v>557.20000000000005</v>
      </c>
      <c r="J20" s="1830"/>
      <c r="K20" s="1843"/>
      <c r="L20" s="1842"/>
      <c r="M20" s="1919"/>
      <c r="N20" s="1830"/>
      <c r="O20" s="1843"/>
      <c r="P20" s="1842"/>
      <c r="Q20" s="1914"/>
      <c r="S20" s="809"/>
    </row>
    <row r="21" spans="1:19" s="681" customFormat="1" ht="14.25">
      <c r="A21" s="684">
        <v>7</v>
      </c>
      <c r="B21" s="821"/>
      <c r="C21" s="822"/>
      <c r="D21" s="822"/>
      <c r="E21" s="1961">
        <v>72.400000000000006</v>
      </c>
      <c r="F21" s="1830"/>
      <c r="G21" s="822"/>
      <c r="H21" s="1842"/>
      <c r="I21" s="1961">
        <v>692</v>
      </c>
      <c r="J21" s="1830"/>
      <c r="K21" s="1843"/>
      <c r="L21" s="1842"/>
      <c r="M21" s="1919"/>
      <c r="N21" s="1830"/>
      <c r="O21" s="1843"/>
      <c r="P21" s="1842"/>
      <c r="Q21" s="1914"/>
      <c r="S21" s="809"/>
    </row>
    <row r="22" spans="1:19" s="681" customFormat="1" ht="14.25">
      <c r="A22" s="684">
        <v>8</v>
      </c>
      <c r="B22" s="821"/>
      <c r="C22" s="822"/>
      <c r="D22" s="822"/>
      <c r="E22" s="1961">
        <v>203.6</v>
      </c>
      <c r="F22" s="1830"/>
      <c r="G22" s="822"/>
      <c r="H22" s="1842"/>
      <c r="I22" s="1961">
        <v>809.6</v>
      </c>
      <c r="J22" s="1830"/>
      <c r="K22" s="1843"/>
      <c r="L22" s="1842"/>
      <c r="M22" s="1919"/>
      <c r="N22" s="1830"/>
      <c r="O22" s="1843"/>
      <c r="P22" s="1842"/>
      <c r="Q22" s="1914"/>
      <c r="S22" s="809"/>
    </row>
    <row r="23" spans="1:19" s="681" customFormat="1" ht="14.25">
      <c r="A23" s="684">
        <v>9</v>
      </c>
      <c r="B23" s="821"/>
      <c r="C23" s="822"/>
      <c r="D23" s="822"/>
      <c r="E23" s="1961">
        <v>205.8</v>
      </c>
      <c r="F23" s="1830"/>
      <c r="G23" s="822"/>
      <c r="H23" s="1842"/>
      <c r="I23" s="1961">
        <v>816.80000000000007</v>
      </c>
      <c r="J23" s="1830"/>
      <c r="K23" s="1843"/>
      <c r="L23" s="1842"/>
      <c r="M23" s="1919"/>
      <c r="N23" s="1830"/>
      <c r="O23" s="1843"/>
      <c r="P23" s="1842"/>
      <c r="Q23" s="1914"/>
      <c r="S23" s="809"/>
    </row>
    <row r="24" spans="1:19" s="681" customFormat="1" ht="14.25">
      <c r="A24" s="684">
        <v>10</v>
      </c>
      <c r="B24" s="821"/>
      <c r="C24" s="822"/>
      <c r="D24" s="822"/>
      <c r="E24" s="1961">
        <v>151.6</v>
      </c>
      <c r="F24" s="1830"/>
      <c r="G24" s="822"/>
      <c r="H24" s="1842"/>
      <c r="I24" s="1961">
        <v>777.2</v>
      </c>
      <c r="J24" s="1830"/>
      <c r="K24" s="1843"/>
      <c r="L24" s="1842"/>
      <c r="M24" s="1919"/>
      <c r="N24" s="1830"/>
      <c r="O24" s="1843"/>
      <c r="P24" s="1842"/>
      <c r="Q24" s="1914"/>
      <c r="S24" s="809"/>
    </row>
    <row r="25" spans="1:19" s="681" customFormat="1" ht="14.25">
      <c r="A25" s="684">
        <v>11</v>
      </c>
      <c r="B25" s="821"/>
      <c r="C25" s="822"/>
      <c r="D25" s="822"/>
      <c r="E25" s="1961">
        <v>185.20000000000002</v>
      </c>
      <c r="F25" s="1830"/>
      <c r="G25" s="822"/>
      <c r="H25" s="1842"/>
      <c r="I25" s="1961">
        <v>774.4</v>
      </c>
      <c r="J25" s="1830"/>
      <c r="K25" s="1843"/>
      <c r="L25" s="1842"/>
      <c r="M25" s="1919"/>
      <c r="N25" s="1830"/>
      <c r="O25" s="1843"/>
      <c r="P25" s="1842"/>
      <c r="Q25" s="1914"/>
      <c r="S25" s="809"/>
    </row>
    <row r="26" spans="1:19" s="681" customFormat="1" ht="14.25">
      <c r="A26" s="684">
        <v>12</v>
      </c>
      <c r="B26" s="821"/>
      <c r="C26" s="822"/>
      <c r="D26" s="822"/>
      <c r="E26" s="1961">
        <v>83.8</v>
      </c>
      <c r="F26" s="1830"/>
      <c r="G26" s="822"/>
      <c r="H26" s="1842"/>
      <c r="I26" s="1961">
        <v>764.80000000000007</v>
      </c>
      <c r="J26" s="1830"/>
      <c r="K26" s="1843"/>
      <c r="L26" s="1842"/>
      <c r="M26" s="1919"/>
      <c r="N26" s="1830"/>
      <c r="O26" s="1843"/>
      <c r="P26" s="1842"/>
      <c r="Q26" s="1914"/>
      <c r="S26" s="809"/>
    </row>
    <row r="27" spans="1:19" s="681" customFormat="1" ht="14.25">
      <c r="A27" s="684">
        <v>13</v>
      </c>
      <c r="B27" s="821"/>
      <c r="C27" s="822"/>
      <c r="D27" s="822"/>
      <c r="E27" s="1961">
        <v>240.6</v>
      </c>
      <c r="F27" s="1830"/>
      <c r="G27" s="822"/>
      <c r="H27" s="1842"/>
      <c r="I27" s="1961">
        <v>746.80000000000007</v>
      </c>
      <c r="J27" s="1830"/>
      <c r="K27" s="1843"/>
      <c r="L27" s="1842"/>
      <c r="M27" s="1919"/>
      <c r="N27" s="1830"/>
      <c r="O27" s="1843"/>
      <c r="P27" s="1842"/>
      <c r="Q27" s="1914"/>
      <c r="S27" s="809"/>
    </row>
    <row r="28" spans="1:19" s="681" customFormat="1" ht="14.25">
      <c r="A28" s="684">
        <v>14</v>
      </c>
      <c r="B28" s="821"/>
      <c r="C28" s="822"/>
      <c r="D28" s="822"/>
      <c r="E28" s="1961">
        <v>194.8</v>
      </c>
      <c r="F28" s="1830"/>
      <c r="G28" s="822"/>
      <c r="H28" s="1842"/>
      <c r="I28" s="1961">
        <v>732</v>
      </c>
      <c r="J28" s="1830"/>
      <c r="K28" s="1843"/>
      <c r="L28" s="1842"/>
      <c r="M28" s="1919"/>
      <c r="N28" s="1830"/>
      <c r="O28" s="1843"/>
      <c r="P28" s="1842"/>
      <c r="Q28" s="1914"/>
      <c r="S28" s="809"/>
    </row>
    <row r="29" spans="1:19" s="681" customFormat="1" ht="14.25">
      <c r="A29" s="684">
        <v>15</v>
      </c>
      <c r="B29" s="821"/>
      <c r="C29" s="822"/>
      <c r="D29" s="822"/>
      <c r="E29" s="1961">
        <v>184.20000000000002</v>
      </c>
      <c r="F29" s="1830"/>
      <c r="G29" s="822"/>
      <c r="H29" s="1842"/>
      <c r="I29" s="1961">
        <v>716.4</v>
      </c>
      <c r="J29" s="1830"/>
      <c r="K29" s="1843"/>
      <c r="L29" s="1842"/>
      <c r="M29" s="1919"/>
      <c r="N29" s="1830"/>
      <c r="O29" s="1843"/>
      <c r="P29" s="1842"/>
      <c r="Q29" s="1914"/>
      <c r="S29" s="809"/>
    </row>
    <row r="30" spans="1:19" s="681" customFormat="1" ht="14.25">
      <c r="A30" s="684">
        <v>16</v>
      </c>
      <c r="B30" s="821"/>
      <c r="C30" s="822"/>
      <c r="D30" s="822"/>
      <c r="E30" s="1961">
        <v>168.20000000000002</v>
      </c>
      <c r="F30" s="1830"/>
      <c r="G30" s="822"/>
      <c r="H30" s="1842"/>
      <c r="I30" s="1961">
        <v>734.4</v>
      </c>
      <c r="J30" s="1830"/>
      <c r="K30" s="1843"/>
      <c r="L30" s="1842"/>
      <c r="M30" s="1919"/>
      <c r="N30" s="1830"/>
      <c r="O30" s="1843"/>
      <c r="P30" s="1842"/>
      <c r="Q30" s="1914"/>
      <c r="S30" s="809"/>
    </row>
    <row r="31" spans="1:19" s="685" customFormat="1" ht="14.25">
      <c r="A31" s="684">
        <v>17</v>
      </c>
      <c r="B31" s="821"/>
      <c r="C31" s="822"/>
      <c r="D31" s="822"/>
      <c r="E31" s="1961">
        <v>92.8</v>
      </c>
      <c r="F31" s="1830"/>
      <c r="G31" s="822"/>
      <c r="H31" s="1842"/>
      <c r="I31" s="1961">
        <v>687.6</v>
      </c>
      <c r="J31" s="1830"/>
      <c r="K31" s="1843"/>
      <c r="L31" s="1842"/>
      <c r="M31" s="1919"/>
      <c r="N31" s="1830"/>
      <c r="O31" s="1843"/>
      <c r="P31" s="1842"/>
      <c r="Q31" s="1914"/>
      <c r="S31" s="809"/>
    </row>
    <row r="32" spans="1:19" s="685" customFormat="1" ht="14.25">
      <c r="A32" s="684">
        <v>18</v>
      </c>
      <c r="B32" s="821"/>
      <c r="C32" s="822"/>
      <c r="D32" s="822"/>
      <c r="E32" s="1961">
        <v>96.600000000000009</v>
      </c>
      <c r="F32" s="1830"/>
      <c r="G32" s="822"/>
      <c r="H32" s="1842"/>
      <c r="I32" s="1961">
        <v>659.6</v>
      </c>
      <c r="J32" s="1830"/>
      <c r="K32" s="1843"/>
      <c r="L32" s="1842"/>
      <c r="M32" s="1919"/>
      <c r="N32" s="1830"/>
      <c r="O32" s="1843"/>
      <c r="P32" s="1842"/>
      <c r="Q32" s="1914"/>
      <c r="S32" s="809"/>
    </row>
    <row r="33" spans="1:33" s="685" customFormat="1" ht="14.25">
      <c r="A33" s="684">
        <v>19</v>
      </c>
      <c r="B33" s="821"/>
      <c r="C33" s="822"/>
      <c r="D33" s="822"/>
      <c r="E33" s="1961">
        <v>95.600000000000009</v>
      </c>
      <c r="F33" s="1830"/>
      <c r="G33" s="822"/>
      <c r="H33" s="1842"/>
      <c r="I33" s="1961">
        <v>641.6</v>
      </c>
      <c r="J33" s="1830"/>
      <c r="K33" s="1843"/>
      <c r="L33" s="1842"/>
      <c r="M33" s="1919"/>
      <c r="N33" s="1830"/>
      <c r="O33" s="1843"/>
      <c r="P33" s="1842"/>
      <c r="Q33" s="1914"/>
      <c r="S33" s="809"/>
    </row>
    <row r="34" spans="1:33" s="685" customFormat="1" ht="14.25">
      <c r="A34" s="684">
        <v>20</v>
      </c>
      <c r="B34" s="821"/>
      <c r="C34" s="822"/>
      <c r="D34" s="822"/>
      <c r="E34" s="1961">
        <v>82.2</v>
      </c>
      <c r="F34" s="1830"/>
      <c r="G34" s="822"/>
      <c r="H34" s="1842"/>
      <c r="I34" s="1961">
        <v>621.6</v>
      </c>
      <c r="J34" s="1830"/>
      <c r="K34" s="1843"/>
      <c r="L34" s="1842"/>
      <c r="M34" s="1919"/>
      <c r="N34" s="1830"/>
      <c r="O34" s="1843"/>
      <c r="P34" s="1842"/>
      <c r="Q34" s="1914"/>
      <c r="S34" s="809"/>
    </row>
    <row r="35" spans="1:33" s="685" customFormat="1" ht="14.25">
      <c r="A35" s="684">
        <v>21</v>
      </c>
      <c r="B35" s="821"/>
      <c r="C35" s="822"/>
      <c r="D35" s="822"/>
      <c r="E35" s="1961">
        <v>65.8</v>
      </c>
      <c r="F35" s="1830"/>
      <c r="G35" s="822"/>
      <c r="H35" s="1842"/>
      <c r="I35" s="1961">
        <v>575.6</v>
      </c>
      <c r="J35" s="1830"/>
      <c r="K35" s="1843"/>
      <c r="L35" s="1842"/>
      <c r="M35" s="1919"/>
      <c r="N35" s="1830"/>
      <c r="O35" s="1843"/>
      <c r="P35" s="1842"/>
      <c r="Q35" s="1914"/>
      <c r="S35" s="809"/>
    </row>
    <row r="36" spans="1:33" s="685" customFormat="1" ht="14.25">
      <c r="A36" s="684">
        <v>22</v>
      </c>
      <c r="B36" s="821"/>
      <c r="C36" s="822"/>
      <c r="D36" s="822"/>
      <c r="E36" s="1961">
        <v>63.6</v>
      </c>
      <c r="F36" s="1830"/>
      <c r="G36" s="822"/>
      <c r="H36" s="1842"/>
      <c r="I36" s="1961">
        <v>525.6</v>
      </c>
      <c r="J36" s="1830"/>
      <c r="K36" s="1843"/>
      <c r="L36" s="1842"/>
      <c r="M36" s="1919"/>
      <c r="N36" s="1830"/>
      <c r="O36" s="1843"/>
      <c r="P36" s="1842"/>
      <c r="Q36" s="1914"/>
      <c r="S36" s="809"/>
    </row>
    <row r="37" spans="1:33" s="685" customFormat="1" ht="15" thickBot="1">
      <c r="A37" s="684">
        <v>23</v>
      </c>
      <c r="B37" s="821"/>
      <c r="C37" s="822"/>
      <c r="D37" s="1697"/>
      <c r="E37" s="1962">
        <v>61.4</v>
      </c>
      <c r="F37" s="1830"/>
      <c r="G37" s="1843"/>
      <c r="H37" s="1842"/>
      <c r="I37" s="1962">
        <v>480</v>
      </c>
      <c r="J37" s="1830"/>
      <c r="K37" s="1843"/>
      <c r="L37" s="1842"/>
      <c r="M37" s="1919"/>
      <c r="N37" s="1830"/>
      <c r="O37" s="1843"/>
      <c r="P37" s="1842"/>
      <c r="Q37" s="1914"/>
      <c r="S37" s="809"/>
    </row>
    <row r="38" spans="1:33" s="685" customFormat="1" ht="15">
      <c r="A38" s="684" t="s">
        <v>19</v>
      </c>
      <c r="B38" s="788"/>
      <c r="C38" s="788"/>
      <c r="D38" s="788"/>
      <c r="E38" s="1852">
        <f>SUM(E14:E37)</f>
        <v>2663.9999999999995</v>
      </c>
      <c r="F38" s="1700"/>
      <c r="G38" s="1700"/>
      <c r="H38" s="1700"/>
      <c r="I38" s="1699">
        <f>SUM(I14:I37)</f>
        <v>15029.2</v>
      </c>
      <c r="J38" s="1700"/>
      <c r="K38" s="1700"/>
      <c r="L38" s="1700"/>
      <c r="M38" s="1699">
        <f>SUM(M14:M37)</f>
        <v>0</v>
      </c>
      <c r="N38" s="1700"/>
      <c r="O38" s="1700"/>
      <c r="P38" s="1700"/>
      <c r="Q38" s="1699">
        <f>SUM(Q14:Q37)</f>
        <v>0</v>
      </c>
    </row>
    <row r="39" spans="1:33" s="674" customFormat="1" ht="12.75" customHeight="1">
      <c r="A39" s="674" t="s">
        <v>20</v>
      </c>
      <c r="E39" s="1839"/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9">
    <mergeCell ref="B5:C5"/>
    <mergeCell ref="B1:F1"/>
    <mergeCell ref="K1:Q1"/>
    <mergeCell ref="B2:F2"/>
    <mergeCell ref="K3:Q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8">
    <tabColor rgb="FFFFFF00"/>
  </sheetPr>
  <dimension ref="A1:AG46"/>
  <sheetViews>
    <sheetView zoomScale="85" zoomScaleNormal="85" workbookViewId="0">
      <selection activeCell="W37" sqref="W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439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M2" s="677"/>
      <c r="N2" s="1511" t="s">
        <v>2</v>
      </c>
      <c r="O2" s="1253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590</v>
      </c>
      <c r="K3" s="3048" t="s">
        <v>440</v>
      </c>
      <c r="L3" s="3048"/>
      <c r="M3" s="3048"/>
      <c r="N3" s="3048"/>
      <c r="O3" s="3048"/>
      <c r="P3" s="3048"/>
      <c r="Q3" s="3048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>
        <v>100003</v>
      </c>
      <c r="B8" s="1271"/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441</v>
      </c>
      <c r="C10" s="2101"/>
      <c r="D10" s="2101"/>
      <c r="E10" s="2102"/>
      <c r="F10" s="3037"/>
      <c r="G10" s="2101"/>
      <c r="H10" s="2101"/>
      <c r="I10" s="2102"/>
      <c r="J10" s="3037" t="s">
        <v>441</v>
      </c>
      <c r="K10" s="2968"/>
      <c r="L10" s="2968"/>
      <c r="M10" s="2969"/>
      <c r="N10" s="3037"/>
      <c r="O10" s="2968"/>
      <c r="P10" s="2968"/>
      <c r="Q10" s="2969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/>
      <c r="F11" s="3037" t="s">
        <v>14</v>
      </c>
      <c r="G11" s="2101"/>
      <c r="H11" s="678"/>
      <c r="I11" s="679"/>
      <c r="J11" s="3037" t="s">
        <v>14</v>
      </c>
      <c r="K11" s="2101"/>
      <c r="L11" s="678"/>
      <c r="M11" s="679"/>
      <c r="N11" s="3037" t="s">
        <v>14</v>
      </c>
      <c r="O11" s="2101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6"/>
      <c r="C14" s="788"/>
      <c r="D14" s="788"/>
      <c r="E14" s="1960">
        <v>5.5</v>
      </c>
      <c r="F14" s="821"/>
      <c r="G14" s="788"/>
      <c r="H14" s="788"/>
      <c r="I14" s="1307"/>
      <c r="J14" s="926"/>
      <c r="K14" s="827"/>
      <c r="L14" s="788"/>
      <c r="M14" s="1307"/>
      <c r="N14" s="821"/>
      <c r="O14" s="788"/>
      <c r="P14" s="788"/>
      <c r="Q14" s="1307"/>
      <c r="S14" s="809"/>
    </row>
    <row r="15" spans="1:33" s="1323" customFormat="1" ht="15">
      <c r="A15" s="1316">
        <v>1</v>
      </c>
      <c r="B15" s="926"/>
      <c r="C15" s="1318"/>
      <c r="D15" s="788"/>
      <c r="E15" s="1961">
        <v>5.5</v>
      </c>
      <c r="F15" s="1708"/>
      <c r="G15" s="788"/>
      <c r="H15" s="1711"/>
      <c r="I15" s="1720"/>
      <c r="J15" s="1718"/>
      <c r="K15" s="1715"/>
      <c r="L15" s="1711"/>
      <c r="M15" s="1919"/>
      <c r="N15" s="1320"/>
      <c r="O15" s="1321"/>
      <c r="P15" s="1319"/>
      <c r="Q15" s="1315"/>
      <c r="S15" s="1324"/>
    </row>
    <row r="16" spans="1:33" s="681" customFormat="1" ht="15">
      <c r="A16" s="684">
        <v>2</v>
      </c>
      <c r="B16" s="926"/>
      <c r="C16" s="827"/>
      <c r="D16" s="788"/>
      <c r="E16" s="1961">
        <v>5.5</v>
      </c>
      <c r="F16" s="1712"/>
      <c r="G16" s="788"/>
      <c r="H16" s="1714"/>
      <c r="I16" s="1720"/>
      <c r="J16" s="1719"/>
      <c r="K16" s="1716"/>
      <c r="L16" s="1714"/>
      <c r="M16" s="1919"/>
      <c r="N16" s="1100"/>
      <c r="O16" s="788"/>
      <c r="P16" s="1306"/>
      <c r="Q16" s="1315"/>
      <c r="S16" s="809"/>
    </row>
    <row r="17" spans="1:19" s="681" customFormat="1" ht="15">
      <c r="A17" s="684">
        <v>3</v>
      </c>
      <c r="B17" s="926"/>
      <c r="C17" s="827"/>
      <c r="D17" s="788"/>
      <c r="E17" s="1961">
        <v>5.7</v>
      </c>
      <c r="F17" s="1712"/>
      <c r="G17" s="788"/>
      <c r="H17" s="1714"/>
      <c r="I17" s="1720"/>
      <c r="J17" s="1719"/>
      <c r="K17" s="1716"/>
      <c r="L17" s="1714"/>
      <c r="M17" s="1919"/>
      <c r="N17" s="1100"/>
      <c r="O17" s="788"/>
      <c r="P17" s="1306"/>
      <c r="Q17" s="1315"/>
      <c r="S17" s="809"/>
    </row>
    <row r="18" spans="1:19" s="681" customFormat="1" ht="15">
      <c r="A18" s="684">
        <v>4</v>
      </c>
      <c r="B18" s="926"/>
      <c r="C18" s="827"/>
      <c r="D18" s="788"/>
      <c r="E18" s="1961">
        <v>5.7</v>
      </c>
      <c r="F18" s="1712"/>
      <c r="G18" s="788"/>
      <c r="H18" s="1714"/>
      <c r="I18" s="1720"/>
      <c r="J18" s="1719"/>
      <c r="K18" s="1716"/>
      <c r="L18" s="1714"/>
      <c r="M18" s="1919"/>
      <c r="N18" s="1100"/>
      <c r="O18" s="788"/>
      <c r="P18" s="1306"/>
      <c r="Q18" s="1315"/>
      <c r="S18" s="809"/>
    </row>
    <row r="19" spans="1:19" s="681" customFormat="1" ht="15">
      <c r="A19" s="684">
        <v>5</v>
      </c>
      <c r="B19" s="926"/>
      <c r="C19" s="827"/>
      <c r="D19" s="788"/>
      <c r="E19" s="1961">
        <v>5.8</v>
      </c>
      <c r="F19" s="1712"/>
      <c r="G19" s="788"/>
      <c r="H19" s="1714"/>
      <c r="I19" s="1720"/>
      <c r="J19" s="1719"/>
      <c r="K19" s="1716"/>
      <c r="L19" s="1714"/>
      <c r="M19" s="1919"/>
      <c r="N19" s="1100"/>
      <c r="O19" s="788"/>
      <c r="P19" s="1306"/>
      <c r="Q19" s="1315"/>
      <c r="S19" s="809"/>
    </row>
    <row r="20" spans="1:19" s="681" customFormat="1" ht="15">
      <c r="A20" s="684">
        <v>6</v>
      </c>
      <c r="B20" s="926"/>
      <c r="C20" s="827"/>
      <c r="D20" s="788"/>
      <c r="E20" s="1961">
        <v>7</v>
      </c>
      <c r="F20" s="1712"/>
      <c r="G20" s="788"/>
      <c r="H20" s="1714"/>
      <c r="I20" s="1720"/>
      <c r="J20" s="1719"/>
      <c r="K20" s="1716"/>
      <c r="L20" s="1714"/>
      <c r="M20" s="1919"/>
      <c r="N20" s="1100"/>
      <c r="O20" s="788"/>
      <c r="P20" s="1306"/>
      <c r="Q20" s="1315"/>
      <c r="S20" s="809"/>
    </row>
    <row r="21" spans="1:19" s="681" customFormat="1" ht="15">
      <c r="A21" s="684">
        <v>7</v>
      </c>
      <c r="B21" s="926"/>
      <c r="C21" s="827"/>
      <c r="D21" s="788"/>
      <c r="E21" s="1961">
        <v>9.1</v>
      </c>
      <c r="F21" s="1712"/>
      <c r="G21" s="788"/>
      <c r="H21" s="1714"/>
      <c r="I21" s="1720"/>
      <c r="J21" s="1719"/>
      <c r="K21" s="1716"/>
      <c r="L21" s="1714"/>
      <c r="M21" s="1919"/>
      <c r="N21" s="1100"/>
      <c r="O21" s="788"/>
      <c r="P21" s="1306"/>
      <c r="Q21" s="1315"/>
      <c r="S21" s="809"/>
    </row>
    <row r="22" spans="1:19" s="681" customFormat="1" ht="15">
      <c r="A22" s="684">
        <v>8</v>
      </c>
      <c r="B22" s="926"/>
      <c r="C22" s="827"/>
      <c r="D22" s="788"/>
      <c r="E22" s="1961">
        <v>7.9</v>
      </c>
      <c r="F22" s="1712"/>
      <c r="G22" s="788"/>
      <c r="H22" s="1714"/>
      <c r="I22" s="1720"/>
      <c r="J22" s="1719"/>
      <c r="K22" s="1716"/>
      <c r="L22" s="1714"/>
      <c r="M22" s="1919"/>
      <c r="N22" s="1100"/>
      <c r="O22" s="788"/>
      <c r="P22" s="1306"/>
      <c r="Q22" s="1315"/>
      <c r="S22" s="809"/>
    </row>
    <row r="23" spans="1:19" s="681" customFormat="1" ht="15">
      <c r="A23" s="684">
        <v>9</v>
      </c>
      <c r="B23" s="926"/>
      <c r="C23" s="827"/>
      <c r="D23" s="788"/>
      <c r="E23" s="1961">
        <v>6.1000000000000005</v>
      </c>
      <c r="F23" s="1712"/>
      <c r="G23" s="788"/>
      <c r="H23" s="1714"/>
      <c r="I23" s="1720"/>
      <c r="J23" s="1719"/>
      <c r="K23" s="1716"/>
      <c r="L23" s="1714"/>
      <c r="M23" s="1919"/>
      <c r="N23" s="1100"/>
      <c r="O23" s="788"/>
      <c r="P23" s="1306"/>
      <c r="Q23" s="1315"/>
      <c r="S23" s="809"/>
    </row>
    <row r="24" spans="1:19" s="681" customFormat="1" ht="15">
      <c r="A24" s="684">
        <v>10</v>
      </c>
      <c r="B24" s="926"/>
      <c r="C24" s="827"/>
      <c r="D24" s="788"/>
      <c r="E24" s="1961">
        <v>5.8</v>
      </c>
      <c r="F24" s="1712"/>
      <c r="G24" s="788"/>
      <c r="H24" s="1714"/>
      <c r="I24" s="1720"/>
      <c r="J24" s="1719"/>
      <c r="K24" s="1716"/>
      <c r="L24" s="1714"/>
      <c r="M24" s="1919"/>
      <c r="N24" s="1100"/>
      <c r="O24" s="788"/>
      <c r="P24" s="1306"/>
      <c r="Q24" s="1315"/>
      <c r="S24" s="809"/>
    </row>
    <row r="25" spans="1:19" s="681" customFormat="1" ht="15">
      <c r="A25" s="684">
        <v>11</v>
      </c>
      <c r="B25" s="926"/>
      <c r="C25" s="827"/>
      <c r="D25" s="788"/>
      <c r="E25" s="1961">
        <v>5.3</v>
      </c>
      <c r="F25" s="1712"/>
      <c r="G25" s="788"/>
      <c r="H25" s="1714"/>
      <c r="I25" s="1720"/>
      <c r="J25" s="1719"/>
      <c r="K25" s="1716"/>
      <c r="L25" s="1714"/>
      <c r="M25" s="1919"/>
      <c r="N25" s="1100"/>
      <c r="O25" s="788"/>
      <c r="P25" s="1306"/>
      <c r="Q25" s="1315"/>
      <c r="S25" s="809"/>
    </row>
    <row r="26" spans="1:19" s="681" customFormat="1" ht="15">
      <c r="A26" s="684">
        <v>12</v>
      </c>
      <c r="B26" s="926"/>
      <c r="C26" s="827"/>
      <c r="D26" s="788"/>
      <c r="E26" s="1961">
        <v>6.4</v>
      </c>
      <c r="F26" s="1712"/>
      <c r="G26" s="788"/>
      <c r="H26" s="1714"/>
      <c r="I26" s="1720"/>
      <c r="J26" s="1719"/>
      <c r="K26" s="1716"/>
      <c r="L26" s="1714"/>
      <c r="M26" s="1919"/>
      <c r="N26" s="1100"/>
      <c r="O26" s="788"/>
      <c r="P26" s="1306"/>
      <c r="Q26" s="1315"/>
      <c r="S26" s="809"/>
    </row>
    <row r="27" spans="1:19" s="681" customFormat="1" ht="15">
      <c r="A27" s="684">
        <v>13</v>
      </c>
      <c r="B27" s="926"/>
      <c r="C27" s="827"/>
      <c r="D27" s="788"/>
      <c r="E27" s="1961">
        <v>7.1000000000000005</v>
      </c>
      <c r="F27" s="1712"/>
      <c r="G27" s="788"/>
      <c r="H27" s="1714"/>
      <c r="I27" s="1720"/>
      <c r="J27" s="1719"/>
      <c r="K27" s="1716"/>
      <c r="L27" s="1714"/>
      <c r="M27" s="1919"/>
      <c r="N27" s="1100"/>
      <c r="O27" s="788"/>
      <c r="P27" s="1306"/>
      <c r="Q27" s="1315"/>
      <c r="S27" s="809"/>
    </row>
    <row r="28" spans="1:19" s="681" customFormat="1" ht="15">
      <c r="A28" s="684">
        <v>14</v>
      </c>
      <c r="B28" s="926"/>
      <c r="C28" s="827"/>
      <c r="D28" s="788"/>
      <c r="E28" s="1961">
        <v>5.2</v>
      </c>
      <c r="F28" s="1712"/>
      <c r="G28" s="788"/>
      <c r="H28" s="1714"/>
      <c r="I28" s="1720"/>
      <c r="J28" s="1719"/>
      <c r="K28" s="1716"/>
      <c r="L28" s="1714"/>
      <c r="M28" s="1919"/>
      <c r="N28" s="1100"/>
      <c r="O28" s="788"/>
      <c r="P28" s="1306"/>
      <c r="Q28" s="1315"/>
      <c r="S28" s="809"/>
    </row>
    <row r="29" spans="1:19" s="681" customFormat="1" ht="15">
      <c r="A29" s="684">
        <v>15</v>
      </c>
      <c r="B29" s="926"/>
      <c r="C29" s="827"/>
      <c r="D29" s="788"/>
      <c r="E29" s="1961">
        <v>6.5</v>
      </c>
      <c r="F29" s="1712"/>
      <c r="G29" s="788"/>
      <c r="H29" s="1714"/>
      <c r="I29" s="1720"/>
      <c r="J29" s="1719"/>
      <c r="K29" s="1716"/>
      <c r="L29" s="1714"/>
      <c r="M29" s="1919"/>
      <c r="N29" s="1100"/>
      <c r="O29" s="788"/>
      <c r="P29" s="1306"/>
      <c r="Q29" s="1315"/>
      <c r="S29" s="809"/>
    </row>
    <row r="30" spans="1:19" s="681" customFormat="1" ht="15">
      <c r="A30" s="684">
        <v>16</v>
      </c>
      <c r="B30" s="926"/>
      <c r="C30" s="827"/>
      <c r="D30" s="788"/>
      <c r="E30" s="1961">
        <v>7.8</v>
      </c>
      <c r="F30" s="1712"/>
      <c r="G30" s="788"/>
      <c r="H30" s="1714"/>
      <c r="I30" s="1720"/>
      <c r="J30" s="1719"/>
      <c r="K30" s="1716"/>
      <c r="L30" s="1714"/>
      <c r="M30" s="1919"/>
      <c r="N30" s="1100"/>
      <c r="O30" s="788"/>
      <c r="P30" s="1306"/>
      <c r="Q30" s="1315"/>
      <c r="S30" s="809"/>
    </row>
    <row r="31" spans="1:19" s="685" customFormat="1" ht="15">
      <c r="A31" s="684">
        <v>17</v>
      </c>
      <c r="B31" s="926"/>
      <c r="C31" s="827"/>
      <c r="D31" s="788"/>
      <c r="E31" s="1961">
        <v>8.8000000000000007</v>
      </c>
      <c r="F31" s="1712"/>
      <c r="G31" s="788"/>
      <c r="H31" s="1714"/>
      <c r="I31" s="1720"/>
      <c r="J31" s="1719"/>
      <c r="K31" s="1716"/>
      <c r="L31" s="1714"/>
      <c r="M31" s="1919"/>
      <c r="N31" s="1100"/>
      <c r="O31" s="788"/>
      <c r="P31" s="1306"/>
      <c r="Q31" s="1315"/>
      <c r="S31" s="809"/>
    </row>
    <row r="32" spans="1:19" s="685" customFormat="1" ht="15">
      <c r="A32" s="684">
        <v>18</v>
      </c>
      <c r="B32" s="926"/>
      <c r="C32" s="827"/>
      <c r="D32" s="788"/>
      <c r="E32" s="1961">
        <v>9.6</v>
      </c>
      <c r="F32" s="1712"/>
      <c r="G32" s="788"/>
      <c r="H32" s="1714"/>
      <c r="I32" s="1720"/>
      <c r="J32" s="1719"/>
      <c r="K32" s="1716"/>
      <c r="L32" s="1714"/>
      <c r="M32" s="1919"/>
      <c r="N32" s="1100"/>
      <c r="O32" s="788"/>
      <c r="P32" s="1306"/>
      <c r="Q32" s="1315"/>
      <c r="S32" s="809"/>
    </row>
    <row r="33" spans="1:33" s="685" customFormat="1" ht="15">
      <c r="A33" s="684">
        <v>19</v>
      </c>
      <c r="B33" s="926"/>
      <c r="C33" s="827"/>
      <c r="D33" s="788"/>
      <c r="E33" s="1961">
        <v>9.2000000000000011</v>
      </c>
      <c r="F33" s="1712"/>
      <c r="G33" s="788"/>
      <c r="H33" s="1714"/>
      <c r="I33" s="1720"/>
      <c r="J33" s="1719"/>
      <c r="K33" s="1716"/>
      <c r="L33" s="1714"/>
      <c r="M33" s="1919"/>
      <c r="N33" s="1100"/>
      <c r="O33" s="788"/>
      <c r="P33" s="1306"/>
      <c r="Q33" s="1315"/>
      <c r="S33" s="809"/>
    </row>
    <row r="34" spans="1:33" s="685" customFormat="1" ht="15">
      <c r="A34" s="684">
        <v>20</v>
      </c>
      <c r="B34" s="926"/>
      <c r="C34" s="827"/>
      <c r="D34" s="788"/>
      <c r="E34" s="1961">
        <v>9.1</v>
      </c>
      <c r="F34" s="1712"/>
      <c r="G34" s="788"/>
      <c r="H34" s="1714"/>
      <c r="I34" s="1720"/>
      <c r="J34" s="1719"/>
      <c r="K34" s="1716"/>
      <c r="L34" s="1714"/>
      <c r="M34" s="1919"/>
      <c r="N34" s="1100"/>
      <c r="O34" s="788"/>
      <c r="P34" s="1306"/>
      <c r="Q34" s="1315"/>
      <c r="S34" s="809"/>
    </row>
    <row r="35" spans="1:33" s="685" customFormat="1" ht="15">
      <c r="A35" s="684">
        <v>21</v>
      </c>
      <c r="B35" s="926"/>
      <c r="C35" s="827"/>
      <c r="D35" s="788"/>
      <c r="E35" s="1961">
        <v>7.9</v>
      </c>
      <c r="F35" s="1712"/>
      <c r="G35" s="788"/>
      <c r="H35" s="1714"/>
      <c r="I35" s="1720"/>
      <c r="J35" s="1719"/>
      <c r="K35" s="1716"/>
      <c r="L35" s="1714"/>
      <c r="M35" s="1919"/>
      <c r="N35" s="1100"/>
      <c r="O35" s="788"/>
      <c r="P35" s="1306"/>
      <c r="Q35" s="1315"/>
      <c r="S35" s="809"/>
    </row>
    <row r="36" spans="1:33" s="685" customFormat="1" ht="15">
      <c r="A36" s="684">
        <v>22</v>
      </c>
      <c r="B36" s="926"/>
      <c r="C36" s="827"/>
      <c r="D36" s="788"/>
      <c r="E36" s="1961">
        <v>7.6000000000000005</v>
      </c>
      <c r="F36" s="1712"/>
      <c r="G36" s="788"/>
      <c r="H36" s="1714"/>
      <c r="I36" s="1720"/>
      <c r="J36" s="1719"/>
      <c r="K36" s="1716"/>
      <c r="L36" s="1714"/>
      <c r="M36" s="1919"/>
      <c r="N36" s="1100"/>
      <c r="O36" s="788"/>
      <c r="P36" s="1306"/>
      <c r="Q36" s="1315"/>
      <c r="S36" s="809"/>
    </row>
    <row r="37" spans="1:33" s="685" customFormat="1" ht="15.75" thickBot="1">
      <c r="A37" s="684">
        <v>23</v>
      </c>
      <c r="B37" s="926"/>
      <c r="C37" s="827"/>
      <c r="D37" s="1306"/>
      <c r="E37" s="1962">
        <v>6.8</v>
      </c>
      <c r="F37" s="1712"/>
      <c r="G37" s="1700"/>
      <c r="H37" s="1714"/>
      <c r="I37" s="1720"/>
      <c r="J37" s="1719"/>
      <c r="K37" s="1716"/>
      <c r="L37" s="1714"/>
      <c r="M37" s="1919"/>
      <c r="N37" s="1100"/>
      <c r="O37" s="788"/>
      <c r="P37" s="1306"/>
      <c r="Q37" s="1315"/>
      <c r="S37" s="809"/>
    </row>
    <row r="38" spans="1:33" s="685" customFormat="1" ht="15">
      <c r="A38" s="684" t="s">
        <v>19</v>
      </c>
      <c r="B38" s="788"/>
      <c r="C38" s="788"/>
      <c r="D38" s="788"/>
      <c r="E38" s="1699">
        <f>SUM(E14:E37)</f>
        <v>166.89999999999998</v>
      </c>
      <c r="F38" s="1700"/>
      <c r="G38" s="1700"/>
      <c r="H38" s="1700"/>
      <c r="I38" s="1699">
        <f>SUM(I14:I37)</f>
        <v>0</v>
      </c>
      <c r="J38" s="1700"/>
      <c r="K38" s="1700"/>
      <c r="L38" s="1700"/>
      <c r="M38" s="1699">
        <f>SUM(M14:M37)</f>
        <v>0</v>
      </c>
      <c r="N38" s="788"/>
      <c r="O38" s="788"/>
      <c r="P38" s="788"/>
      <c r="Q38" s="1308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9">
    <mergeCell ref="B1:F1"/>
    <mergeCell ref="K1:Q1"/>
    <mergeCell ref="B2:F2"/>
    <mergeCell ref="B4:C4"/>
    <mergeCell ref="B5:C5"/>
    <mergeCell ref="F11:G11"/>
    <mergeCell ref="J11:K11"/>
    <mergeCell ref="N11:O11"/>
    <mergeCell ref="K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9">
    <tabColor rgb="FFFFFF00"/>
  </sheetPr>
  <dimension ref="A1:AG46"/>
  <sheetViews>
    <sheetView zoomScale="85" zoomScaleNormal="85" workbookViewId="0">
      <selection activeCell="I14" sqref="I14:I37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9" t="s">
        <v>405</v>
      </c>
      <c r="C1" s="2087"/>
      <c r="D1" s="2087"/>
      <c r="E1" s="2087"/>
      <c r="F1" s="2087"/>
      <c r="J1" s="799" t="s">
        <v>171</v>
      </c>
      <c r="K1" s="3038" t="s">
        <v>444</v>
      </c>
      <c r="L1" s="3045"/>
      <c r="M1" s="3045"/>
      <c r="N1" s="3045"/>
      <c r="O1" s="3045"/>
      <c r="P1" s="3045"/>
      <c r="Q1" s="3045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40" t="s">
        <v>1</v>
      </c>
      <c r="C2" s="2094"/>
      <c r="D2" s="2094"/>
      <c r="E2" s="2094"/>
      <c r="F2" s="2094"/>
      <c r="M2" s="677"/>
      <c r="N2" s="1511" t="s">
        <v>2</v>
      </c>
      <c r="O2" s="1253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590</v>
      </c>
      <c r="M3" s="3048" t="s">
        <v>445</v>
      </c>
      <c r="N3" s="3048"/>
      <c r="O3" s="3048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42" t="s">
        <v>4</v>
      </c>
      <c r="C4" s="2087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41" t="s">
        <v>7</v>
      </c>
      <c r="C5" s="2085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5" t="s">
        <v>8</v>
      </c>
      <c r="B6" s="2094"/>
      <c r="C6" s="2094"/>
      <c r="D6" s="2094"/>
      <c r="E6" s="2094"/>
      <c r="F6" s="2094"/>
      <c r="G6" s="2094"/>
      <c r="H6" s="2094"/>
      <c r="I6" s="2094"/>
      <c r="J6" s="2094"/>
      <c r="K6" s="2094"/>
      <c r="L6" s="2094"/>
      <c r="M6" s="2094"/>
      <c r="N6" s="2094"/>
      <c r="O6" s="2094"/>
      <c r="P6" s="2094"/>
      <c r="Q6" s="2094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6" t="s">
        <v>669</v>
      </c>
      <c r="B7" s="2094"/>
      <c r="C7" s="2094"/>
      <c r="D7" s="2094"/>
      <c r="E7" s="2094"/>
      <c r="F7" s="2094"/>
      <c r="G7" s="2094"/>
      <c r="H7" s="2094"/>
      <c r="I7" s="2094"/>
      <c r="J7" s="2094"/>
      <c r="K7" s="2094"/>
      <c r="L7" s="2094"/>
      <c r="M7" s="2094"/>
      <c r="N7" s="2094"/>
      <c r="O7" s="2094"/>
      <c r="P7" s="2094"/>
      <c r="Q7" s="2094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9">
        <v>100001</v>
      </c>
      <c r="B8" s="1271">
        <v>100002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33" t="s">
        <v>9</v>
      </c>
      <c r="B9" s="3034" t="s">
        <v>10</v>
      </c>
      <c r="C9" s="2430"/>
      <c r="D9" s="2430"/>
      <c r="E9" s="2430"/>
      <c r="F9" s="2430"/>
      <c r="G9" s="2430"/>
      <c r="H9" s="2430"/>
      <c r="I9" s="2431"/>
      <c r="J9" s="3034" t="s">
        <v>11</v>
      </c>
      <c r="K9" s="2430"/>
      <c r="L9" s="2430"/>
      <c r="M9" s="2430"/>
      <c r="N9" s="2430"/>
      <c r="O9" s="2430"/>
      <c r="P9" s="2430"/>
      <c r="Q9" s="2431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7"/>
      <c r="B10" s="3037" t="s">
        <v>447</v>
      </c>
      <c r="C10" s="2101"/>
      <c r="D10" s="2101"/>
      <c r="E10" s="2102"/>
      <c r="F10" s="3037" t="s">
        <v>446</v>
      </c>
      <c r="G10" s="2101"/>
      <c r="H10" s="2101"/>
      <c r="I10" s="2102"/>
      <c r="J10" s="3037" t="s">
        <v>447</v>
      </c>
      <c r="K10" s="2968"/>
      <c r="L10" s="2968"/>
      <c r="M10" s="2969"/>
      <c r="N10" s="3037" t="s">
        <v>446</v>
      </c>
      <c r="O10" s="2968"/>
      <c r="P10" s="2968"/>
      <c r="Q10" s="2969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7"/>
      <c r="B11" s="3037" t="s">
        <v>14</v>
      </c>
      <c r="C11" s="2101"/>
      <c r="E11" s="679">
        <v>50</v>
      </c>
      <c r="F11" s="3037" t="s">
        <v>14</v>
      </c>
      <c r="G11" s="2101"/>
      <c r="H11" s="678"/>
      <c r="I11" s="679"/>
      <c r="J11" s="3037" t="s">
        <v>14</v>
      </c>
      <c r="K11" s="2101"/>
      <c r="L11" s="678"/>
      <c r="M11" s="679">
        <f>E11</f>
        <v>50</v>
      </c>
      <c r="N11" s="3037" t="s">
        <v>14</v>
      </c>
      <c r="O11" s="2101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8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6"/>
      <c r="C14" s="788"/>
      <c r="D14" s="788"/>
      <c r="E14" s="1960">
        <v>266</v>
      </c>
      <c r="F14" s="821"/>
      <c r="G14" s="788"/>
      <c r="H14" s="788"/>
      <c r="I14" s="1960">
        <v>0</v>
      </c>
      <c r="J14" s="926"/>
      <c r="K14" s="827"/>
      <c r="L14" s="788"/>
      <c r="M14" s="1307"/>
      <c r="N14" s="821"/>
      <c r="O14" s="788"/>
      <c r="P14" s="788"/>
      <c r="Q14" s="1307"/>
      <c r="S14" s="809"/>
    </row>
    <row r="15" spans="1:33" s="1323" customFormat="1" ht="15">
      <c r="A15" s="1316">
        <v>1</v>
      </c>
      <c r="B15" s="926"/>
      <c r="C15" s="1715"/>
      <c r="D15" s="788"/>
      <c r="E15" s="1961">
        <v>251</v>
      </c>
      <c r="F15" s="1821"/>
      <c r="G15" s="1824"/>
      <c r="H15" s="1825"/>
      <c r="I15" s="1961">
        <v>0</v>
      </c>
      <c r="J15" s="1821"/>
      <c r="K15" s="1826"/>
      <c r="L15" s="1825"/>
      <c r="M15" s="1920"/>
      <c r="N15" s="1821"/>
      <c r="O15" s="1826"/>
      <c r="P15" s="1825"/>
      <c r="Q15" s="1920"/>
      <c r="S15" s="1324"/>
    </row>
    <row r="16" spans="1:33" s="681" customFormat="1" ht="15">
      <c r="A16" s="684">
        <v>2</v>
      </c>
      <c r="B16" s="926"/>
      <c r="C16" s="1716"/>
      <c r="D16" s="788"/>
      <c r="E16" s="1961">
        <v>250</v>
      </c>
      <c r="F16" s="1822"/>
      <c r="G16" s="1824"/>
      <c r="H16" s="1827"/>
      <c r="I16" s="1961">
        <v>0</v>
      </c>
      <c r="J16" s="1822"/>
      <c r="K16" s="1824"/>
      <c r="L16" s="1827"/>
      <c r="M16" s="1920"/>
      <c r="N16" s="1822"/>
      <c r="O16" s="1824"/>
      <c r="P16" s="1827"/>
      <c r="Q16" s="1920"/>
      <c r="S16" s="809"/>
    </row>
    <row r="17" spans="1:19" s="681" customFormat="1" ht="15">
      <c r="A17" s="684">
        <v>3</v>
      </c>
      <c r="B17" s="926"/>
      <c r="C17" s="1716"/>
      <c r="D17" s="788"/>
      <c r="E17" s="1961">
        <v>249</v>
      </c>
      <c r="F17" s="1822"/>
      <c r="G17" s="1824"/>
      <c r="H17" s="1827"/>
      <c r="I17" s="1961">
        <v>0</v>
      </c>
      <c r="J17" s="1822"/>
      <c r="K17" s="1824"/>
      <c r="L17" s="1827"/>
      <c r="M17" s="1920"/>
      <c r="N17" s="1822"/>
      <c r="O17" s="1824"/>
      <c r="P17" s="1827"/>
      <c r="Q17" s="1920"/>
      <c r="S17" s="809"/>
    </row>
    <row r="18" spans="1:19" s="681" customFormat="1" ht="15">
      <c r="A18" s="684">
        <v>4</v>
      </c>
      <c r="B18" s="926"/>
      <c r="C18" s="1716"/>
      <c r="D18" s="788"/>
      <c r="E18" s="1961">
        <v>248</v>
      </c>
      <c r="F18" s="1822"/>
      <c r="G18" s="1824"/>
      <c r="H18" s="1827"/>
      <c r="I18" s="1961">
        <v>0</v>
      </c>
      <c r="J18" s="1822"/>
      <c r="K18" s="1824"/>
      <c r="L18" s="1827"/>
      <c r="M18" s="1920"/>
      <c r="N18" s="1822"/>
      <c r="O18" s="1824"/>
      <c r="P18" s="1827"/>
      <c r="Q18" s="1920"/>
      <c r="S18" s="809"/>
    </row>
    <row r="19" spans="1:19" s="681" customFormat="1" ht="15">
      <c r="A19" s="684">
        <v>5</v>
      </c>
      <c r="B19" s="926"/>
      <c r="C19" s="1716"/>
      <c r="D19" s="788"/>
      <c r="E19" s="1961">
        <v>273</v>
      </c>
      <c r="F19" s="1822"/>
      <c r="G19" s="1824"/>
      <c r="H19" s="1827"/>
      <c r="I19" s="1961">
        <v>0</v>
      </c>
      <c r="J19" s="1822"/>
      <c r="K19" s="1824"/>
      <c r="L19" s="1827"/>
      <c r="M19" s="1920"/>
      <c r="N19" s="1822"/>
      <c r="O19" s="1824"/>
      <c r="P19" s="1827"/>
      <c r="Q19" s="1920"/>
      <c r="S19" s="809"/>
    </row>
    <row r="20" spans="1:19" s="681" customFormat="1" ht="15">
      <c r="A20" s="684">
        <v>6</v>
      </c>
      <c r="B20" s="926"/>
      <c r="C20" s="1716"/>
      <c r="D20" s="788"/>
      <c r="E20" s="1961">
        <v>319</v>
      </c>
      <c r="F20" s="1822"/>
      <c r="G20" s="1824"/>
      <c r="H20" s="1827"/>
      <c r="I20" s="1961">
        <v>0</v>
      </c>
      <c r="J20" s="1822"/>
      <c r="K20" s="1824"/>
      <c r="L20" s="1827"/>
      <c r="M20" s="1920"/>
      <c r="N20" s="1822"/>
      <c r="O20" s="1824"/>
      <c r="P20" s="1827"/>
      <c r="Q20" s="1920"/>
      <c r="S20" s="809"/>
    </row>
    <row r="21" spans="1:19" s="681" customFormat="1" ht="15">
      <c r="A21" s="684">
        <v>7</v>
      </c>
      <c r="B21" s="926"/>
      <c r="C21" s="1716"/>
      <c r="D21" s="788"/>
      <c r="E21" s="1961">
        <v>369</v>
      </c>
      <c r="F21" s="1822"/>
      <c r="G21" s="1824"/>
      <c r="H21" s="1827"/>
      <c r="I21" s="1961">
        <v>0</v>
      </c>
      <c r="J21" s="1822"/>
      <c r="K21" s="1824"/>
      <c r="L21" s="1827"/>
      <c r="M21" s="1920"/>
      <c r="N21" s="1822"/>
      <c r="O21" s="1824"/>
      <c r="P21" s="1827"/>
      <c r="Q21" s="1920"/>
      <c r="S21" s="809"/>
    </row>
    <row r="22" spans="1:19" s="681" customFormat="1" ht="15">
      <c r="A22" s="684">
        <v>8</v>
      </c>
      <c r="B22" s="926"/>
      <c r="C22" s="1716"/>
      <c r="D22" s="788"/>
      <c r="E22" s="1961">
        <v>398</v>
      </c>
      <c r="F22" s="1822"/>
      <c r="G22" s="1824"/>
      <c r="H22" s="1827"/>
      <c r="I22" s="1961">
        <v>0</v>
      </c>
      <c r="J22" s="1822"/>
      <c r="K22" s="1824"/>
      <c r="L22" s="1827"/>
      <c r="M22" s="1920"/>
      <c r="N22" s="1822"/>
      <c r="O22" s="1824"/>
      <c r="P22" s="1827"/>
      <c r="Q22" s="1920"/>
      <c r="S22" s="809"/>
    </row>
    <row r="23" spans="1:19" s="681" customFormat="1" ht="15">
      <c r="A23" s="684">
        <v>9</v>
      </c>
      <c r="B23" s="926"/>
      <c r="C23" s="1716"/>
      <c r="D23" s="788"/>
      <c r="E23" s="1961">
        <v>393</v>
      </c>
      <c r="F23" s="1822"/>
      <c r="G23" s="1824"/>
      <c r="H23" s="1827"/>
      <c r="I23" s="1961">
        <v>0</v>
      </c>
      <c r="J23" s="1822"/>
      <c r="K23" s="1824"/>
      <c r="L23" s="1827"/>
      <c r="M23" s="1920"/>
      <c r="N23" s="1822"/>
      <c r="O23" s="1824"/>
      <c r="P23" s="1827"/>
      <c r="Q23" s="1920"/>
      <c r="S23" s="809"/>
    </row>
    <row r="24" spans="1:19" s="681" customFormat="1" ht="15">
      <c r="A24" s="684">
        <v>10</v>
      </c>
      <c r="B24" s="926"/>
      <c r="C24" s="1716"/>
      <c r="D24" s="788"/>
      <c r="E24" s="1961">
        <v>375</v>
      </c>
      <c r="F24" s="1822"/>
      <c r="G24" s="1824"/>
      <c r="H24" s="1827"/>
      <c r="I24" s="1961">
        <v>0</v>
      </c>
      <c r="J24" s="1822"/>
      <c r="K24" s="1824"/>
      <c r="L24" s="1827"/>
      <c r="M24" s="1920"/>
      <c r="N24" s="1822"/>
      <c r="O24" s="1824"/>
      <c r="P24" s="1827"/>
      <c r="Q24" s="1920"/>
      <c r="S24" s="809"/>
    </row>
    <row r="25" spans="1:19" s="681" customFormat="1" ht="15">
      <c r="A25" s="684">
        <v>11</v>
      </c>
      <c r="B25" s="926"/>
      <c r="C25" s="1716"/>
      <c r="D25" s="788"/>
      <c r="E25" s="1961">
        <v>353</v>
      </c>
      <c r="F25" s="1822"/>
      <c r="G25" s="1824"/>
      <c r="H25" s="1827"/>
      <c r="I25" s="1961">
        <v>0</v>
      </c>
      <c r="J25" s="1822"/>
      <c r="K25" s="1824"/>
      <c r="L25" s="1827"/>
      <c r="M25" s="1920"/>
      <c r="N25" s="1822"/>
      <c r="O25" s="1824"/>
      <c r="P25" s="1827"/>
      <c r="Q25" s="1920"/>
      <c r="S25" s="809"/>
    </row>
    <row r="26" spans="1:19" s="681" customFormat="1" ht="15">
      <c r="A26" s="684">
        <v>12</v>
      </c>
      <c r="B26" s="926"/>
      <c r="C26" s="1716"/>
      <c r="D26" s="788"/>
      <c r="E26" s="1961">
        <v>359</v>
      </c>
      <c r="F26" s="1822"/>
      <c r="G26" s="1824"/>
      <c r="H26" s="1827"/>
      <c r="I26" s="1961">
        <v>0</v>
      </c>
      <c r="J26" s="1822"/>
      <c r="K26" s="1824"/>
      <c r="L26" s="1827"/>
      <c r="M26" s="1920"/>
      <c r="N26" s="1822"/>
      <c r="O26" s="1824"/>
      <c r="P26" s="1827"/>
      <c r="Q26" s="1920"/>
      <c r="S26" s="809"/>
    </row>
    <row r="27" spans="1:19" s="681" customFormat="1" ht="15">
      <c r="A27" s="684">
        <v>13</v>
      </c>
      <c r="B27" s="926"/>
      <c r="C27" s="1716"/>
      <c r="D27" s="788"/>
      <c r="E27" s="1961">
        <v>353</v>
      </c>
      <c r="F27" s="1822"/>
      <c r="G27" s="1824"/>
      <c r="H27" s="1827"/>
      <c r="I27" s="1961">
        <v>0</v>
      </c>
      <c r="J27" s="1822"/>
      <c r="K27" s="1824"/>
      <c r="L27" s="1827"/>
      <c r="M27" s="1920"/>
      <c r="N27" s="1822"/>
      <c r="O27" s="1824"/>
      <c r="P27" s="1827"/>
      <c r="Q27" s="1920"/>
      <c r="S27" s="809"/>
    </row>
    <row r="28" spans="1:19" s="681" customFormat="1" ht="15">
      <c r="A28" s="684">
        <v>14</v>
      </c>
      <c r="B28" s="926"/>
      <c r="C28" s="1716"/>
      <c r="D28" s="788"/>
      <c r="E28" s="1961">
        <v>381</v>
      </c>
      <c r="F28" s="1822"/>
      <c r="G28" s="1824"/>
      <c r="H28" s="1827"/>
      <c r="I28" s="1961">
        <v>0</v>
      </c>
      <c r="J28" s="1822"/>
      <c r="K28" s="1824"/>
      <c r="L28" s="1827"/>
      <c r="M28" s="1920"/>
      <c r="N28" s="1822"/>
      <c r="O28" s="1824"/>
      <c r="P28" s="1827"/>
      <c r="Q28" s="1920"/>
      <c r="S28" s="809"/>
    </row>
    <row r="29" spans="1:19" s="681" customFormat="1" ht="15">
      <c r="A29" s="684">
        <v>15</v>
      </c>
      <c r="B29" s="926"/>
      <c r="C29" s="1716"/>
      <c r="D29" s="788"/>
      <c r="E29" s="1961">
        <v>373</v>
      </c>
      <c r="F29" s="1822"/>
      <c r="G29" s="1824"/>
      <c r="H29" s="1827"/>
      <c r="I29" s="1961">
        <v>0</v>
      </c>
      <c r="J29" s="1822"/>
      <c r="K29" s="1824"/>
      <c r="L29" s="1827"/>
      <c r="M29" s="1920"/>
      <c r="N29" s="1822"/>
      <c r="O29" s="1824"/>
      <c r="P29" s="1827"/>
      <c r="Q29" s="1920"/>
      <c r="S29" s="809"/>
    </row>
    <row r="30" spans="1:19" s="681" customFormat="1" ht="15">
      <c r="A30" s="684">
        <v>16</v>
      </c>
      <c r="B30" s="926"/>
      <c r="C30" s="1716"/>
      <c r="D30" s="788"/>
      <c r="E30" s="1961">
        <v>411</v>
      </c>
      <c r="F30" s="1822"/>
      <c r="G30" s="1824"/>
      <c r="H30" s="1827"/>
      <c r="I30" s="1961">
        <v>0</v>
      </c>
      <c r="J30" s="1822"/>
      <c r="K30" s="1824"/>
      <c r="L30" s="1827"/>
      <c r="M30" s="1920"/>
      <c r="N30" s="1822"/>
      <c r="O30" s="1824"/>
      <c r="P30" s="1827"/>
      <c r="Q30" s="1920"/>
      <c r="S30" s="809"/>
    </row>
    <row r="31" spans="1:19" s="685" customFormat="1" ht="15">
      <c r="A31" s="684">
        <v>17</v>
      </c>
      <c r="B31" s="926"/>
      <c r="C31" s="1716"/>
      <c r="D31" s="788"/>
      <c r="E31" s="1961">
        <v>418</v>
      </c>
      <c r="F31" s="1822"/>
      <c r="G31" s="1824"/>
      <c r="H31" s="1827"/>
      <c r="I31" s="1961">
        <v>0</v>
      </c>
      <c r="J31" s="1822"/>
      <c r="K31" s="1824"/>
      <c r="L31" s="1827"/>
      <c r="M31" s="1921"/>
      <c r="N31" s="1822"/>
      <c r="O31" s="1824"/>
      <c r="P31" s="1827"/>
      <c r="Q31" s="1921"/>
      <c r="S31" s="809"/>
    </row>
    <row r="32" spans="1:19" s="685" customFormat="1" ht="15">
      <c r="A32" s="684">
        <v>18</v>
      </c>
      <c r="B32" s="926"/>
      <c r="C32" s="1716"/>
      <c r="D32" s="788"/>
      <c r="E32" s="1961">
        <v>407</v>
      </c>
      <c r="F32" s="1822"/>
      <c r="G32" s="1824"/>
      <c r="H32" s="1827"/>
      <c r="I32" s="1961">
        <v>0</v>
      </c>
      <c r="J32" s="1822"/>
      <c r="K32" s="1824"/>
      <c r="L32" s="1827"/>
      <c r="M32" s="1921"/>
      <c r="N32" s="1822"/>
      <c r="O32" s="1824"/>
      <c r="P32" s="1827"/>
      <c r="Q32" s="1921"/>
      <c r="S32" s="809"/>
    </row>
    <row r="33" spans="1:33" s="685" customFormat="1" ht="15">
      <c r="A33" s="684">
        <v>19</v>
      </c>
      <c r="B33" s="926"/>
      <c r="C33" s="1716"/>
      <c r="D33" s="788"/>
      <c r="E33" s="1961">
        <v>393</v>
      </c>
      <c r="F33" s="1822"/>
      <c r="G33" s="1824"/>
      <c r="H33" s="1827"/>
      <c r="I33" s="1961">
        <v>0</v>
      </c>
      <c r="J33" s="1822"/>
      <c r="K33" s="1824"/>
      <c r="L33" s="1827"/>
      <c r="M33" s="1920"/>
      <c r="N33" s="1822"/>
      <c r="O33" s="1824"/>
      <c r="P33" s="1827"/>
      <c r="Q33" s="1920"/>
      <c r="S33" s="809"/>
    </row>
    <row r="34" spans="1:33" s="685" customFormat="1" ht="15">
      <c r="A34" s="684">
        <v>20</v>
      </c>
      <c r="B34" s="926"/>
      <c r="C34" s="1716"/>
      <c r="D34" s="788"/>
      <c r="E34" s="1961">
        <v>386</v>
      </c>
      <c r="F34" s="1822"/>
      <c r="G34" s="1824"/>
      <c r="H34" s="1827"/>
      <c r="I34" s="1961">
        <v>0</v>
      </c>
      <c r="J34" s="1822"/>
      <c r="K34" s="1824"/>
      <c r="L34" s="1827"/>
      <c r="M34" s="1920"/>
      <c r="N34" s="1822"/>
      <c r="O34" s="1824"/>
      <c r="P34" s="1827"/>
      <c r="Q34" s="1920"/>
      <c r="S34" s="809"/>
    </row>
    <row r="35" spans="1:33" s="685" customFormat="1" ht="15">
      <c r="A35" s="684">
        <v>21</v>
      </c>
      <c r="B35" s="926"/>
      <c r="C35" s="1716"/>
      <c r="D35" s="788"/>
      <c r="E35" s="1961">
        <v>359</v>
      </c>
      <c r="F35" s="1822"/>
      <c r="G35" s="1824"/>
      <c r="H35" s="1827"/>
      <c r="I35" s="1961">
        <v>0</v>
      </c>
      <c r="J35" s="1822"/>
      <c r="K35" s="1824"/>
      <c r="L35" s="1827"/>
      <c r="M35" s="1920"/>
      <c r="N35" s="1822"/>
      <c r="O35" s="1824"/>
      <c r="P35" s="1827"/>
      <c r="Q35" s="1920"/>
      <c r="S35" s="809"/>
    </row>
    <row r="36" spans="1:33" s="685" customFormat="1" ht="15">
      <c r="A36" s="684">
        <v>22</v>
      </c>
      <c r="B36" s="926"/>
      <c r="C36" s="1716"/>
      <c r="D36" s="788"/>
      <c r="E36" s="1961">
        <v>328</v>
      </c>
      <c r="F36" s="1822"/>
      <c r="G36" s="1824"/>
      <c r="H36" s="1827"/>
      <c r="I36" s="1961">
        <v>0</v>
      </c>
      <c r="J36" s="1822"/>
      <c r="K36" s="1824"/>
      <c r="L36" s="1827"/>
      <c r="M36" s="1921"/>
      <c r="N36" s="1822"/>
      <c r="O36" s="1824"/>
      <c r="P36" s="1827"/>
      <c r="Q36" s="1921"/>
      <c r="S36" s="809"/>
    </row>
    <row r="37" spans="1:33" s="685" customFormat="1" ht="15.75" thickBot="1">
      <c r="A37" s="684">
        <v>23</v>
      </c>
      <c r="B37" s="926"/>
      <c r="C37" s="1716"/>
      <c r="D37" s="1714"/>
      <c r="E37" s="1962">
        <v>292</v>
      </c>
      <c r="F37" s="1822"/>
      <c r="G37" s="1824"/>
      <c r="H37" s="1827"/>
      <c r="I37" s="1962">
        <v>0</v>
      </c>
      <c r="J37" s="1822"/>
      <c r="K37" s="1824"/>
      <c r="L37" s="1827"/>
      <c r="M37" s="1922"/>
      <c r="N37" s="1822"/>
      <c r="O37" s="1824"/>
      <c r="P37" s="1827"/>
      <c r="Q37" s="1922"/>
      <c r="S37" s="809"/>
    </row>
    <row r="38" spans="1:33" s="685" customFormat="1" ht="15">
      <c r="A38" s="684" t="s">
        <v>19</v>
      </c>
      <c r="B38" s="788"/>
      <c r="C38" s="1700"/>
      <c r="D38" s="1700"/>
      <c r="E38" s="1823">
        <f>SUM(E14:E37)</f>
        <v>8204</v>
      </c>
      <c r="F38" s="1824"/>
      <c r="G38" s="1824"/>
      <c r="H38" s="1824"/>
      <c r="I38" s="1823">
        <f>SUM(I14:I37)</f>
        <v>0</v>
      </c>
      <c r="J38" s="1824"/>
      <c r="K38" s="1824"/>
      <c r="L38" s="1824"/>
      <c r="M38" s="1823">
        <f>SUM(M14:M37)</f>
        <v>0</v>
      </c>
      <c r="N38" s="1824"/>
      <c r="O38" s="1824"/>
      <c r="P38" s="1824"/>
      <c r="Q38" s="1823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4" spans="1:33">
      <c r="E44" s="1515"/>
    </row>
    <row r="46" spans="1:33">
      <c r="I46" s="823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FFFF00"/>
  </sheetPr>
  <dimension ref="A1:V42"/>
  <sheetViews>
    <sheetView zoomScale="70" zoomScaleNormal="70" zoomScaleSheetLayoutView="100" workbookViewId="0">
      <selection activeCell="E14" sqref="E14:E37"/>
    </sheetView>
  </sheetViews>
  <sheetFormatPr defaultRowHeight="12.75"/>
  <cols>
    <col min="1" max="2" width="11.28515625" style="1060" customWidth="1"/>
    <col min="3" max="3" width="10.28515625" style="1060" customWidth="1"/>
    <col min="4" max="4" width="11.28515625" style="1060" hidden="1" customWidth="1"/>
    <col min="5" max="5" width="15" style="1060" customWidth="1"/>
    <col min="6" max="7" width="11.28515625" style="1060" customWidth="1"/>
    <col min="8" max="8" width="11.28515625" style="1060" hidden="1" customWidth="1"/>
    <col min="9" max="9" width="13.7109375" style="1060" customWidth="1"/>
    <col min="10" max="11" width="11.28515625" style="1060" customWidth="1"/>
    <col min="12" max="12" width="11.28515625" style="1060" hidden="1" customWidth="1"/>
    <col min="13" max="13" width="14.7109375" style="1060" customWidth="1"/>
    <col min="14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5" t="s">
        <v>423</v>
      </c>
      <c r="C1" s="1049"/>
      <c r="D1" s="1049"/>
      <c r="E1" s="1049"/>
      <c r="J1" s="799"/>
      <c r="K1" s="3059" t="s">
        <v>424</v>
      </c>
      <c r="L1" s="3059"/>
      <c r="M1" s="3059"/>
      <c r="N1" s="3059"/>
      <c r="O1" s="3059"/>
      <c r="P1" s="3059"/>
      <c r="Q1" s="3059"/>
    </row>
    <row r="2" spans="1:22" s="1048" customFormat="1" ht="10.5" customHeight="1">
      <c r="A2" s="1486"/>
      <c r="B2" s="3060" t="s">
        <v>1</v>
      </c>
      <c r="C2" s="3060"/>
      <c r="D2" s="3060"/>
      <c r="E2" s="3060"/>
      <c r="N2" s="3061" t="s">
        <v>2</v>
      </c>
      <c r="O2" s="3062"/>
      <c r="P2" s="3062"/>
      <c r="Q2" s="3062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7" t="s">
        <v>425</v>
      </c>
      <c r="C4" s="1487"/>
      <c r="D4" s="1487"/>
      <c r="E4" s="1487"/>
      <c r="I4" s="3063" t="s">
        <v>5</v>
      </c>
      <c r="J4" s="3064"/>
      <c r="K4" s="3064"/>
      <c r="L4" s="1483"/>
      <c r="O4" s="1050"/>
    </row>
    <row r="5" spans="1:22" s="1048" customFormat="1" ht="9.75" customHeight="1">
      <c r="A5" s="1486"/>
      <c r="B5" s="3065" t="s">
        <v>7</v>
      </c>
      <c r="C5" s="3065"/>
      <c r="D5" s="3065"/>
      <c r="E5" s="3065"/>
    </row>
    <row r="6" spans="1:22" s="1048" customFormat="1" ht="12" customHeight="1">
      <c r="E6" s="3058" t="s">
        <v>8</v>
      </c>
      <c r="F6" s="3058"/>
      <c r="G6" s="3058"/>
      <c r="H6" s="3058"/>
      <c r="I6" s="3058"/>
      <c r="J6" s="3058"/>
      <c r="K6" s="3058"/>
      <c r="L6" s="3058"/>
      <c r="M6" s="3058"/>
      <c r="N6" s="3058"/>
    </row>
    <row r="7" spans="1:22" s="1048" customFormat="1" ht="15.75">
      <c r="A7" s="1048" t="s">
        <v>669</v>
      </c>
      <c r="E7" s="2752" t="s">
        <v>669</v>
      </c>
      <c r="F7" s="2752"/>
      <c r="G7" s="2752"/>
      <c r="H7" s="2752"/>
      <c r="I7" s="2752"/>
      <c r="J7" s="2752"/>
      <c r="K7" s="2752"/>
      <c r="L7" s="2752"/>
      <c r="M7" s="2752"/>
      <c r="N7" s="2752"/>
    </row>
    <row r="8" spans="1:22" s="1048" customFormat="1" ht="9" customHeight="1"/>
    <row r="9" spans="1:22" s="1048" customFormat="1">
      <c r="A9" s="3051" t="s">
        <v>9</v>
      </c>
      <c r="B9" s="3049" t="s">
        <v>10</v>
      </c>
      <c r="C9" s="3050"/>
      <c r="D9" s="3050"/>
      <c r="E9" s="3050"/>
      <c r="F9" s="3050"/>
      <c r="G9" s="3050"/>
      <c r="H9" s="3050"/>
      <c r="I9" s="3054"/>
      <c r="J9" s="3049" t="s">
        <v>11</v>
      </c>
      <c r="K9" s="3050"/>
      <c r="L9" s="3050"/>
      <c r="M9" s="3050"/>
      <c r="N9" s="3050"/>
      <c r="O9" s="3050"/>
      <c r="P9" s="3050"/>
      <c r="Q9" s="3054"/>
    </row>
    <row r="10" spans="1:22" s="1048" customFormat="1">
      <c r="A10" s="3052"/>
      <c r="B10" s="3055" t="s">
        <v>426</v>
      </c>
      <c r="C10" s="3056"/>
      <c r="D10" s="3056"/>
      <c r="E10" s="3057"/>
      <c r="F10" s="3055" t="s">
        <v>427</v>
      </c>
      <c r="G10" s="3056"/>
      <c r="H10" s="3056"/>
      <c r="I10" s="3057"/>
      <c r="J10" s="3055" t="s">
        <v>426</v>
      </c>
      <c r="K10" s="3056"/>
      <c r="L10" s="3056"/>
      <c r="M10" s="3057"/>
      <c r="N10" s="3055" t="s">
        <v>427</v>
      </c>
      <c r="O10" s="3056"/>
      <c r="P10" s="3056"/>
      <c r="Q10" s="3057"/>
    </row>
    <row r="11" spans="1:22" s="1048" customFormat="1">
      <c r="A11" s="3052"/>
      <c r="B11" s="3049" t="s">
        <v>14</v>
      </c>
      <c r="C11" s="3050"/>
      <c r="E11" s="1482">
        <v>8000</v>
      </c>
      <c r="F11" s="3049" t="s">
        <v>15</v>
      </c>
      <c r="G11" s="3050"/>
      <c r="H11" s="1481"/>
      <c r="I11" s="1482">
        <v>2000</v>
      </c>
      <c r="J11" s="3049" t="s">
        <v>15</v>
      </c>
      <c r="K11" s="3050"/>
      <c r="L11" s="1481"/>
      <c r="M11" s="1482">
        <v>8000</v>
      </c>
      <c r="N11" s="3049" t="s">
        <v>15</v>
      </c>
      <c r="O11" s="3050"/>
      <c r="P11" s="1481"/>
      <c r="Q11" s="1482">
        <f>I11</f>
        <v>2000</v>
      </c>
    </row>
    <row r="12" spans="1:22" s="1052" customFormat="1" ht="35.25" customHeight="1">
      <c r="A12" s="3053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 ht="15.75">
      <c r="A14" s="1055">
        <v>0</v>
      </c>
      <c r="B14" s="1488"/>
      <c r="C14" s="1489"/>
      <c r="D14" s="1489"/>
      <c r="E14" s="1960">
        <v>1200</v>
      </c>
      <c r="F14" s="1490"/>
      <c r="G14" s="1489"/>
      <c r="H14" s="1489"/>
      <c r="I14" s="1960">
        <v>78.2</v>
      </c>
      <c r="J14" s="1490"/>
      <c r="K14" s="1492"/>
      <c r="L14" s="1489"/>
      <c r="M14" s="1491"/>
      <c r="N14" s="1488"/>
      <c r="O14" s="1492"/>
      <c r="P14" s="1489"/>
      <c r="Q14" s="1491"/>
      <c r="S14" s="1493"/>
      <c r="T14" s="1056"/>
      <c r="U14" s="1056"/>
      <c r="V14" s="1056"/>
    </row>
    <row r="15" spans="1:22" s="1052" customFormat="1" ht="15.75">
      <c r="A15" s="1055">
        <v>1</v>
      </c>
      <c r="B15" s="1488"/>
      <c r="C15" s="1489"/>
      <c r="D15" s="1489"/>
      <c r="E15" s="1961">
        <v>1136</v>
      </c>
      <c r="F15" s="1721"/>
      <c r="G15" s="1489"/>
      <c r="H15" s="1722"/>
      <c r="I15" s="1961">
        <v>76.2</v>
      </c>
      <c r="J15" s="1721"/>
      <c r="K15" s="1722"/>
      <c r="L15" s="1722"/>
      <c r="M15" s="1923"/>
      <c r="N15" s="1723"/>
      <c r="O15" s="1722"/>
      <c r="P15" s="1722"/>
      <c r="Q15" s="1923"/>
      <c r="S15" s="1057"/>
      <c r="T15" s="1056"/>
      <c r="U15" s="1056"/>
      <c r="V15" s="1056"/>
    </row>
    <row r="16" spans="1:22" s="1052" customFormat="1" ht="15.75">
      <c r="A16" s="1055">
        <v>2</v>
      </c>
      <c r="B16" s="1488"/>
      <c r="C16" s="1489"/>
      <c r="D16" s="1489"/>
      <c r="E16" s="1961">
        <v>1122.4000000000001</v>
      </c>
      <c r="F16" s="1721"/>
      <c r="G16" s="1489"/>
      <c r="H16" s="1722"/>
      <c r="I16" s="1961">
        <v>77</v>
      </c>
      <c r="J16" s="1721"/>
      <c r="K16" s="1722"/>
      <c r="L16" s="1722"/>
      <c r="M16" s="1923"/>
      <c r="N16" s="1723"/>
      <c r="O16" s="1722"/>
      <c r="P16" s="1722"/>
      <c r="Q16" s="1923"/>
      <c r="S16" s="1057"/>
      <c r="T16" s="1056"/>
      <c r="U16" s="1056"/>
      <c r="V16" s="1056"/>
    </row>
    <row r="17" spans="1:22" s="1052" customFormat="1" ht="15.75">
      <c r="A17" s="1055">
        <v>3</v>
      </c>
      <c r="B17" s="1488"/>
      <c r="C17" s="1489"/>
      <c r="D17" s="1489"/>
      <c r="E17" s="1961">
        <v>1121.6000000000001</v>
      </c>
      <c r="F17" s="1721"/>
      <c r="G17" s="1489"/>
      <c r="H17" s="1722"/>
      <c r="I17" s="1961">
        <v>79.2</v>
      </c>
      <c r="J17" s="1721"/>
      <c r="K17" s="1722"/>
      <c r="L17" s="1722"/>
      <c r="M17" s="1923"/>
      <c r="N17" s="1723"/>
      <c r="O17" s="1722"/>
      <c r="P17" s="1722"/>
      <c r="Q17" s="1923"/>
      <c r="S17" s="1057"/>
      <c r="T17" s="1056"/>
      <c r="U17" s="1056"/>
      <c r="V17" s="1056"/>
    </row>
    <row r="18" spans="1:22" s="1052" customFormat="1" ht="15.75">
      <c r="A18" s="1055">
        <v>4</v>
      </c>
      <c r="B18" s="1488"/>
      <c r="C18" s="1489"/>
      <c r="D18" s="1489"/>
      <c r="E18" s="1961">
        <v>1179.2</v>
      </c>
      <c r="F18" s="1721"/>
      <c r="G18" s="1489"/>
      <c r="H18" s="1722"/>
      <c r="I18" s="1961">
        <v>79.8</v>
      </c>
      <c r="J18" s="1721"/>
      <c r="K18" s="1722"/>
      <c r="L18" s="1722"/>
      <c r="M18" s="1923"/>
      <c r="N18" s="1723"/>
      <c r="O18" s="1722"/>
      <c r="P18" s="1722"/>
      <c r="Q18" s="1923"/>
      <c r="S18" s="1057"/>
      <c r="T18" s="1056"/>
      <c r="U18" s="1056"/>
      <c r="V18" s="1056"/>
    </row>
    <row r="19" spans="1:22" s="1052" customFormat="1" ht="15.75">
      <c r="A19" s="1055">
        <v>5</v>
      </c>
      <c r="B19" s="1488"/>
      <c r="C19" s="1489"/>
      <c r="D19" s="1489"/>
      <c r="E19" s="1961">
        <v>1308</v>
      </c>
      <c r="F19" s="1721"/>
      <c r="G19" s="1489"/>
      <c r="H19" s="1722"/>
      <c r="I19" s="1961">
        <v>78.8</v>
      </c>
      <c r="J19" s="1721"/>
      <c r="K19" s="1722"/>
      <c r="L19" s="1722"/>
      <c r="M19" s="1923"/>
      <c r="N19" s="1723"/>
      <c r="O19" s="1722"/>
      <c r="P19" s="1722"/>
      <c r="Q19" s="1923"/>
      <c r="S19" s="1057"/>
      <c r="T19" s="1056"/>
      <c r="U19" s="1056"/>
      <c r="V19" s="1056"/>
    </row>
    <row r="20" spans="1:22" s="1052" customFormat="1" ht="15.75">
      <c r="A20" s="1055">
        <v>6</v>
      </c>
      <c r="B20" s="1488"/>
      <c r="C20" s="1489"/>
      <c r="D20" s="1489"/>
      <c r="E20" s="1961">
        <v>1509.6000000000001</v>
      </c>
      <c r="F20" s="1721"/>
      <c r="G20" s="1489"/>
      <c r="H20" s="1722"/>
      <c r="I20" s="1961">
        <v>94.2</v>
      </c>
      <c r="J20" s="1721"/>
      <c r="K20" s="1722"/>
      <c r="L20" s="1722"/>
      <c r="M20" s="1923"/>
      <c r="N20" s="1723"/>
      <c r="O20" s="1722"/>
      <c r="P20" s="1722"/>
      <c r="Q20" s="1923"/>
      <c r="S20" s="1057"/>
      <c r="T20" s="1056"/>
      <c r="U20" s="1056"/>
      <c r="V20" s="1056"/>
    </row>
    <row r="21" spans="1:22" s="1052" customFormat="1" ht="15.75">
      <c r="A21" s="1055">
        <v>7</v>
      </c>
      <c r="B21" s="1488"/>
      <c r="C21" s="1489"/>
      <c r="D21" s="1489"/>
      <c r="E21" s="1961">
        <v>1779.2</v>
      </c>
      <c r="F21" s="1721"/>
      <c r="G21" s="1489"/>
      <c r="H21" s="1722"/>
      <c r="I21" s="1961">
        <v>102.8</v>
      </c>
      <c r="J21" s="1721"/>
      <c r="K21" s="1722"/>
      <c r="L21" s="1722"/>
      <c r="M21" s="1923"/>
      <c r="N21" s="1723"/>
      <c r="O21" s="1722"/>
      <c r="P21" s="1722"/>
      <c r="Q21" s="1923"/>
      <c r="S21" s="1057"/>
      <c r="T21" s="1056"/>
      <c r="U21" s="1056"/>
      <c r="V21" s="1056"/>
    </row>
    <row r="22" spans="1:22" s="1052" customFormat="1" ht="15.75">
      <c r="A22" s="1055">
        <v>8</v>
      </c>
      <c r="B22" s="1488"/>
      <c r="C22" s="1489"/>
      <c r="D22" s="1489"/>
      <c r="E22" s="1961">
        <v>1969.6000000000001</v>
      </c>
      <c r="F22" s="1721"/>
      <c r="G22" s="1489"/>
      <c r="H22" s="1722"/>
      <c r="I22" s="1961">
        <v>108.60000000000001</v>
      </c>
      <c r="J22" s="1721"/>
      <c r="K22" s="1722"/>
      <c r="L22" s="1722"/>
      <c r="M22" s="1923"/>
      <c r="N22" s="1723"/>
      <c r="O22" s="1722"/>
      <c r="P22" s="1722"/>
      <c r="Q22" s="1923"/>
      <c r="S22" s="1057"/>
      <c r="T22" s="1056"/>
      <c r="U22" s="1056"/>
      <c r="V22" s="1056"/>
    </row>
    <row r="23" spans="1:22" s="1052" customFormat="1" ht="15.75">
      <c r="A23" s="1055">
        <v>9</v>
      </c>
      <c r="B23" s="1488"/>
      <c r="C23" s="1489"/>
      <c r="D23" s="1489"/>
      <c r="E23" s="1961">
        <v>2068.8000000000002</v>
      </c>
      <c r="F23" s="1721"/>
      <c r="G23" s="1489"/>
      <c r="H23" s="1722"/>
      <c r="I23" s="1961">
        <v>104.60000000000001</v>
      </c>
      <c r="J23" s="1721"/>
      <c r="K23" s="1722"/>
      <c r="L23" s="1722"/>
      <c r="M23" s="1923"/>
      <c r="N23" s="1723"/>
      <c r="O23" s="1722"/>
      <c r="P23" s="1722"/>
      <c r="Q23" s="1923"/>
      <c r="S23" s="1057"/>
      <c r="T23" s="1056"/>
      <c r="U23" s="1056"/>
      <c r="V23" s="1056"/>
    </row>
    <row r="24" spans="1:22" s="1052" customFormat="1" ht="15.75">
      <c r="A24" s="1055">
        <v>10</v>
      </c>
      <c r="B24" s="1488"/>
      <c r="C24" s="1489"/>
      <c r="D24" s="1489"/>
      <c r="E24" s="1961">
        <v>2051.1999999999998</v>
      </c>
      <c r="F24" s="1721"/>
      <c r="G24" s="1489"/>
      <c r="H24" s="1722"/>
      <c r="I24" s="1961">
        <v>111.60000000000001</v>
      </c>
      <c r="J24" s="1721"/>
      <c r="K24" s="1722"/>
      <c r="L24" s="1722"/>
      <c r="M24" s="1923"/>
      <c r="N24" s="1723"/>
      <c r="O24" s="1722"/>
      <c r="P24" s="1722"/>
      <c r="Q24" s="1923"/>
      <c r="S24" s="1057"/>
      <c r="T24" s="1056"/>
      <c r="U24" s="1056"/>
      <c r="V24" s="1056"/>
    </row>
    <row r="25" spans="1:22" s="1052" customFormat="1" ht="15.75">
      <c r="A25" s="1055">
        <v>11</v>
      </c>
      <c r="B25" s="1488"/>
      <c r="C25" s="1489"/>
      <c r="D25" s="1489"/>
      <c r="E25" s="1961">
        <v>1965.6000000000001</v>
      </c>
      <c r="F25" s="1721"/>
      <c r="G25" s="1489"/>
      <c r="H25" s="1722"/>
      <c r="I25" s="1961">
        <v>135.4</v>
      </c>
      <c r="J25" s="1721"/>
      <c r="K25" s="1722"/>
      <c r="L25" s="1722"/>
      <c r="M25" s="1923"/>
      <c r="N25" s="1723"/>
      <c r="O25" s="1722"/>
      <c r="P25" s="1722"/>
      <c r="Q25" s="1923"/>
      <c r="S25" s="1057"/>
      <c r="T25" s="1056"/>
      <c r="U25" s="1056"/>
      <c r="V25" s="1056"/>
    </row>
    <row r="26" spans="1:22" s="1052" customFormat="1" ht="15.75">
      <c r="A26" s="1055">
        <v>12</v>
      </c>
      <c r="B26" s="1488"/>
      <c r="C26" s="1489"/>
      <c r="D26" s="1489"/>
      <c r="E26" s="1961">
        <v>2011.2</v>
      </c>
      <c r="F26" s="1721"/>
      <c r="G26" s="1489"/>
      <c r="H26" s="1722"/>
      <c r="I26" s="1961">
        <v>100.60000000000001</v>
      </c>
      <c r="J26" s="1721"/>
      <c r="K26" s="1722"/>
      <c r="L26" s="1722"/>
      <c r="M26" s="1923"/>
      <c r="N26" s="1723"/>
      <c r="O26" s="1722"/>
      <c r="P26" s="1722"/>
      <c r="Q26" s="1923"/>
      <c r="S26" s="1057"/>
      <c r="T26" s="1056"/>
      <c r="U26" s="1056"/>
      <c r="V26" s="1056"/>
    </row>
    <row r="27" spans="1:22" s="1052" customFormat="1" ht="15.75">
      <c r="A27" s="1055">
        <v>13</v>
      </c>
      <c r="B27" s="1488"/>
      <c r="C27" s="1489"/>
      <c r="D27" s="1489"/>
      <c r="E27" s="1961">
        <v>1916.8</v>
      </c>
      <c r="F27" s="1721"/>
      <c r="G27" s="1489"/>
      <c r="H27" s="1722"/>
      <c r="I27" s="1961">
        <v>157</v>
      </c>
      <c r="J27" s="1721"/>
      <c r="K27" s="1722"/>
      <c r="L27" s="1722"/>
      <c r="M27" s="1923"/>
      <c r="N27" s="1723"/>
      <c r="O27" s="1722"/>
      <c r="P27" s="1722"/>
      <c r="Q27" s="1923"/>
      <c r="S27" s="1057"/>
      <c r="T27" s="1056"/>
      <c r="U27" s="1056"/>
      <c r="V27" s="1056"/>
    </row>
    <row r="28" spans="1:22" s="1052" customFormat="1" ht="15.75">
      <c r="A28" s="1055">
        <v>14</v>
      </c>
      <c r="B28" s="1488"/>
      <c r="C28" s="1489"/>
      <c r="D28" s="1489"/>
      <c r="E28" s="1961">
        <v>1869.6000000000001</v>
      </c>
      <c r="F28" s="1721"/>
      <c r="G28" s="1489"/>
      <c r="H28" s="1722"/>
      <c r="I28" s="1961">
        <v>107.60000000000001</v>
      </c>
      <c r="J28" s="1721"/>
      <c r="K28" s="1722"/>
      <c r="L28" s="1722"/>
      <c r="M28" s="1923"/>
      <c r="N28" s="1723"/>
      <c r="O28" s="1722"/>
      <c r="P28" s="1722"/>
      <c r="Q28" s="1923"/>
      <c r="S28" s="1057"/>
      <c r="T28" s="1056"/>
      <c r="U28" s="1056"/>
      <c r="V28" s="1056"/>
    </row>
    <row r="29" spans="1:22" s="1052" customFormat="1" ht="15.75">
      <c r="A29" s="1055">
        <v>15</v>
      </c>
      <c r="B29" s="1488"/>
      <c r="C29" s="1489"/>
      <c r="D29" s="1489"/>
      <c r="E29" s="1961">
        <v>1972</v>
      </c>
      <c r="F29" s="1721"/>
      <c r="G29" s="1489"/>
      <c r="H29" s="1722"/>
      <c r="I29" s="1961">
        <v>107.60000000000001</v>
      </c>
      <c r="J29" s="1721"/>
      <c r="K29" s="1722"/>
      <c r="L29" s="1722"/>
      <c r="M29" s="1923"/>
      <c r="N29" s="1723"/>
      <c r="O29" s="1722"/>
      <c r="P29" s="1722"/>
      <c r="Q29" s="1923"/>
      <c r="S29" s="1057"/>
      <c r="T29" s="1056"/>
      <c r="U29" s="1056"/>
      <c r="V29" s="1056"/>
    </row>
    <row r="30" spans="1:22" s="1052" customFormat="1" ht="15.75">
      <c r="A30" s="1055">
        <v>16</v>
      </c>
      <c r="B30" s="1488"/>
      <c r="C30" s="1489"/>
      <c r="D30" s="1489"/>
      <c r="E30" s="1961">
        <v>2047.2</v>
      </c>
      <c r="F30" s="1721"/>
      <c r="G30" s="1489"/>
      <c r="H30" s="1722"/>
      <c r="I30" s="1961">
        <v>127.4</v>
      </c>
      <c r="J30" s="1721"/>
      <c r="K30" s="1722"/>
      <c r="L30" s="1722"/>
      <c r="M30" s="1923"/>
      <c r="N30" s="1723"/>
      <c r="O30" s="1722"/>
      <c r="P30" s="1722"/>
      <c r="Q30" s="1923"/>
      <c r="S30" s="1057"/>
      <c r="T30" s="1056"/>
      <c r="U30" s="1056"/>
      <c r="V30" s="1056"/>
    </row>
    <row r="31" spans="1:22" s="1058" customFormat="1" ht="15.75">
      <c r="A31" s="1055">
        <v>17</v>
      </c>
      <c r="B31" s="1488"/>
      <c r="C31" s="1489"/>
      <c r="D31" s="1489"/>
      <c r="E31" s="1961">
        <v>2039.2</v>
      </c>
      <c r="F31" s="1721"/>
      <c r="G31" s="1489"/>
      <c r="H31" s="1722"/>
      <c r="I31" s="1961">
        <v>107.60000000000001</v>
      </c>
      <c r="J31" s="1721"/>
      <c r="K31" s="1722"/>
      <c r="L31" s="1722"/>
      <c r="M31" s="1923"/>
      <c r="N31" s="1723"/>
      <c r="O31" s="1722"/>
      <c r="P31" s="1722"/>
      <c r="Q31" s="1923"/>
      <c r="S31" s="1057"/>
      <c r="T31" s="1056"/>
      <c r="U31" s="1056"/>
      <c r="V31" s="1056"/>
    </row>
    <row r="32" spans="1:22" s="1058" customFormat="1" ht="15.75">
      <c r="A32" s="1055">
        <v>18</v>
      </c>
      <c r="B32" s="1488"/>
      <c r="C32" s="1489"/>
      <c r="D32" s="1489"/>
      <c r="E32" s="1961">
        <v>2012</v>
      </c>
      <c r="F32" s="1721"/>
      <c r="G32" s="1489"/>
      <c r="H32" s="1722"/>
      <c r="I32" s="1961">
        <v>106.4</v>
      </c>
      <c r="J32" s="1721"/>
      <c r="K32" s="1722"/>
      <c r="L32" s="1722"/>
      <c r="M32" s="1923"/>
      <c r="N32" s="1723"/>
      <c r="O32" s="1722"/>
      <c r="P32" s="1722"/>
      <c r="Q32" s="1923"/>
      <c r="S32" s="1057"/>
      <c r="T32" s="1056"/>
      <c r="U32" s="1056"/>
      <c r="V32" s="1056"/>
    </row>
    <row r="33" spans="1:22" s="1058" customFormat="1" ht="15.75">
      <c r="A33" s="1055">
        <v>19</v>
      </c>
      <c r="B33" s="1488"/>
      <c r="C33" s="1489"/>
      <c r="D33" s="1489"/>
      <c r="E33" s="1961">
        <v>1910.4</v>
      </c>
      <c r="F33" s="1721"/>
      <c r="G33" s="1489"/>
      <c r="H33" s="1722"/>
      <c r="I33" s="1961">
        <v>101.2</v>
      </c>
      <c r="J33" s="1721"/>
      <c r="K33" s="1722"/>
      <c r="L33" s="1722"/>
      <c r="M33" s="1923"/>
      <c r="N33" s="1723"/>
      <c r="O33" s="1722"/>
      <c r="P33" s="1722"/>
      <c r="Q33" s="1923"/>
      <c r="S33" s="1057"/>
      <c r="T33" s="1056"/>
      <c r="U33" s="1056"/>
      <c r="V33" s="1056"/>
    </row>
    <row r="34" spans="1:22" s="1058" customFormat="1" ht="15.75">
      <c r="A34" s="1055">
        <v>20</v>
      </c>
      <c r="B34" s="1488"/>
      <c r="C34" s="1489"/>
      <c r="D34" s="1489"/>
      <c r="E34" s="1961">
        <v>1830.4</v>
      </c>
      <c r="F34" s="1721"/>
      <c r="G34" s="1489"/>
      <c r="H34" s="1722"/>
      <c r="I34" s="1961">
        <v>92</v>
      </c>
      <c r="J34" s="1721"/>
      <c r="K34" s="1722"/>
      <c r="L34" s="1722"/>
      <c r="M34" s="1923"/>
      <c r="N34" s="1723"/>
      <c r="O34" s="1722"/>
      <c r="P34" s="1722"/>
      <c r="Q34" s="1923"/>
      <c r="S34" s="1057"/>
      <c r="T34" s="1056"/>
      <c r="U34" s="1056"/>
      <c r="V34" s="1056"/>
    </row>
    <row r="35" spans="1:22" s="1058" customFormat="1" ht="15.75">
      <c r="A35" s="1055">
        <v>21</v>
      </c>
      <c r="B35" s="1488"/>
      <c r="C35" s="1489"/>
      <c r="D35" s="1489"/>
      <c r="E35" s="1961">
        <v>1728</v>
      </c>
      <c r="F35" s="1721"/>
      <c r="G35" s="1489"/>
      <c r="H35" s="1722"/>
      <c r="I35" s="1961">
        <v>90.2</v>
      </c>
      <c r="J35" s="1721"/>
      <c r="K35" s="1722"/>
      <c r="L35" s="1722"/>
      <c r="M35" s="1923"/>
      <c r="N35" s="1723"/>
      <c r="O35" s="1722"/>
      <c r="P35" s="1722"/>
      <c r="Q35" s="1923"/>
      <c r="S35" s="1057"/>
      <c r="T35" s="1056"/>
      <c r="U35" s="1056"/>
      <c r="V35" s="1056"/>
    </row>
    <row r="36" spans="1:22" s="1058" customFormat="1" ht="15.75">
      <c r="A36" s="1055">
        <v>22</v>
      </c>
      <c r="B36" s="1488"/>
      <c r="C36" s="1489"/>
      <c r="D36" s="1489"/>
      <c r="E36" s="1961">
        <v>1548</v>
      </c>
      <c r="F36" s="1721"/>
      <c r="G36" s="1489"/>
      <c r="H36" s="1722"/>
      <c r="I36" s="1961">
        <v>84.8</v>
      </c>
      <c r="J36" s="1721"/>
      <c r="K36" s="1722"/>
      <c r="L36" s="1722"/>
      <c r="M36" s="1923"/>
      <c r="N36" s="1723"/>
      <c r="O36" s="1722"/>
      <c r="P36" s="1722"/>
      <c r="Q36" s="1923"/>
      <c r="S36" s="1057"/>
      <c r="T36" s="1056"/>
      <c r="U36" s="1056"/>
      <c r="V36" s="1056"/>
    </row>
    <row r="37" spans="1:22" s="1058" customFormat="1" ht="16.5" thickBot="1">
      <c r="A37" s="1055">
        <v>23</v>
      </c>
      <c r="B37" s="1488"/>
      <c r="C37" s="1489"/>
      <c r="D37" s="1489"/>
      <c r="E37" s="1962">
        <v>1357.6000000000001</v>
      </c>
      <c r="F37" s="1721"/>
      <c r="G37" s="1722"/>
      <c r="H37" s="1722"/>
      <c r="I37" s="1962">
        <v>80.400000000000006</v>
      </c>
      <c r="J37" s="1721"/>
      <c r="K37" s="1722"/>
      <c r="L37" s="1722"/>
      <c r="M37" s="1923"/>
      <c r="N37" s="1723"/>
      <c r="O37" s="1722"/>
      <c r="P37" s="1722"/>
      <c r="Q37" s="1923"/>
      <c r="S37" s="1057"/>
      <c r="T37" s="1056"/>
      <c r="U37" s="1056"/>
      <c r="V37" s="1056"/>
    </row>
    <row r="38" spans="1:22" s="1058" customFormat="1" ht="14.25">
      <c r="A38" s="1055" t="s">
        <v>19</v>
      </c>
      <c r="B38" s="1494"/>
      <c r="C38" s="1495"/>
      <c r="D38" s="1494"/>
      <c r="E38" s="1724">
        <f>SUM(E14:E37)</f>
        <v>40653.599999999999</v>
      </c>
      <c r="F38" s="1725"/>
      <c r="G38" s="1725"/>
      <c r="H38" s="1725"/>
      <c r="I38" s="1724">
        <f>SUM(I14:I37)</f>
        <v>2389.2000000000003</v>
      </c>
      <c r="J38" s="1725"/>
      <c r="K38" s="1725"/>
      <c r="L38" s="1725"/>
      <c r="M38" s="1726">
        <f>SUM(M14:M37)</f>
        <v>0</v>
      </c>
      <c r="N38" s="1727"/>
      <c r="O38" s="1728"/>
      <c r="P38" s="1727"/>
      <c r="Q38" s="1726">
        <f>SUM(Q14:Q37)</f>
        <v>0</v>
      </c>
      <c r="S38" s="1498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3">
    <tabColor rgb="FFFFFF00"/>
  </sheetPr>
  <dimension ref="A1:V42"/>
  <sheetViews>
    <sheetView zoomScale="70" zoomScaleNormal="70" zoomScaleSheetLayoutView="100" workbookViewId="0">
      <selection activeCell="N24" sqref="N24"/>
    </sheetView>
  </sheetViews>
  <sheetFormatPr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5" t="s">
        <v>423</v>
      </c>
      <c r="C1" s="1049"/>
      <c r="D1" s="1049"/>
      <c r="E1" s="1049"/>
      <c r="J1" s="799"/>
      <c r="K1" s="3059" t="s">
        <v>429</v>
      </c>
      <c r="L1" s="3059"/>
      <c r="M1" s="3059"/>
      <c r="N1" s="3059"/>
      <c r="O1" s="3059"/>
      <c r="P1" s="3059"/>
      <c r="Q1" s="3059"/>
    </row>
    <row r="2" spans="1:22" s="1048" customFormat="1" ht="10.5" customHeight="1">
      <c r="A2" s="1486"/>
      <c r="B2" s="3060" t="s">
        <v>1</v>
      </c>
      <c r="C2" s="3060"/>
      <c r="D2" s="3060"/>
      <c r="E2" s="3060"/>
      <c r="N2" s="3061" t="s">
        <v>2</v>
      </c>
      <c r="O2" s="3062"/>
      <c r="P2" s="3062"/>
      <c r="Q2" s="3062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7" t="s">
        <v>425</v>
      </c>
      <c r="C4" s="1487"/>
      <c r="D4" s="1487"/>
      <c r="E4" s="1487"/>
      <c r="I4" s="3063" t="s">
        <v>5</v>
      </c>
      <c r="J4" s="3064"/>
      <c r="K4" s="3064"/>
      <c r="L4" s="1483"/>
      <c r="O4" s="1050"/>
    </row>
    <row r="5" spans="1:22" s="1048" customFormat="1" ht="9.75" customHeight="1">
      <c r="A5" s="1486"/>
      <c r="B5" s="3065" t="s">
        <v>7</v>
      </c>
      <c r="C5" s="3065"/>
      <c r="D5" s="3065"/>
      <c r="E5" s="3065"/>
    </row>
    <row r="6" spans="1:22" s="1048" customFormat="1" ht="12" customHeight="1">
      <c r="E6" s="3058" t="s">
        <v>8</v>
      </c>
      <c r="F6" s="3058"/>
      <c r="G6" s="3058"/>
      <c r="H6" s="3058"/>
      <c r="I6" s="3058"/>
      <c r="J6" s="3058"/>
      <c r="K6" s="3058"/>
      <c r="L6" s="3058"/>
      <c r="M6" s="3058"/>
      <c r="N6" s="3058"/>
    </row>
    <row r="7" spans="1:22" s="1048" customFormat="1" ht="15.75">
      <c r="A7" s="1048" t="s">
        <v>669</v>
      </c>
      <c r="E7" s="2752" t="s">
        <v>669</v>
      </c>
      <c r="F7" s="2752"/>
      <c r="G7" s="2752"/>
      <c r="H7" s="2752"/>
      <c r="I7" s="2752"/>
      <c r="J7" s="2752"/>
      <c r="K7" s="2752"/>
      <c r="L7" s="2752"/>
      <c r="M7" s="2752"/>
      <c r="N7" s="2752"/>
    </row>
    <row r="8" spans="1:22" s="1048" customFormat="1" ht="9" customHeight="1"/>
    <row r="9" spans="1:22" s="1048" customFormat="1">
      <c r="A9" s="3051" t="s">
        <v>9</v>
      </c>
      <c r="B9" s="3049" t="s">
        <v>10</v>
      </c>
      <c r="C9" s="3050"/>
      <c r="D9" s="3050"/>
      <c r="E9" s="3050"/>
      <c r="F9" s="3050"/>
      <c r="G9" s="3050"/>
      <c r="H9" s="3050"/>
      <c r="I9" s="3054"/>
      <c r="J9" s="3049" t="s">
        <v>11</v>
      </c>
      <c r="K9" s="3050"/>
      <c r="L9" s="3050"/>
      <c r="M9" s="3050"/>
      <c r="N9" s="3050"/>
      <c r="O9" s="3050"/>
      <c r="P9" s="3050"/>
      <c r="Q9" s="3054"/>
    </row>
    <row r="10" spans="1:22" s="1048" customFormat="1">
      <c r="A10" s="3052"/>
      <c r="B10" s="3055" t="s">
        <v>430</v>
      </c>
      <c r="C10" s="3056"/>
      <c r="D10" s="3056"/>
      <c r="E10" s="3057"/>
      <c r="F10" s="3055" t="s">
        <v>431</v>
      </c>
      <c r="G10" s="3056"/>
      <c r="H10" s="3056"/>
      <c r="I10" s="3057"/>
      <c r="J10" s="3055" t="s">
        <v>430</v>
      </c>
      <c r="K10" s="3056"/>
      <c r="L10" s="3056"/>
      <c r="M10" s="3057"/>
      <c r="N10" s="3055" t="s">
        <v>431</v>
      </c>
      <c r="O10" s="3056"/>
      <c r="P10" s="3056"/>
      <c r="Q10" s="3057"/>
    </row>
    <row r="11" spans="1:22" s="1048" customFormat="1">
      <c r="A11" s="3052"/>
      <c r="B11" s="3049" t="s">
        <v>14</v>
      </c>
      <c r="C11" s="3050"/>
      <c r="E11" s="1482">
        <v>8000</v>
      </c>
      <c r="F11" s="3049" t="s">
        <v>15</v>
      </c>
      <c r="G11" s="3050"/>
      <c r="H11" s="1481"/>
      <c r="I11" s="1482">
        <v>4000</v>
      </c>
      <c r="J11" s="3049" t="s">
        <v>15</v>
      </c>
      <c r="K11" s="3050"/>
      <c r="L11" s="1481"/>
      <c r="M11" s="1482">
        <v>8000</v>
      </c>
      <c r="N11" s="3049" t="s">
        <v>15</v>
      </c>
      <c r="O11" s="3050"/>
      <c r="P11" s="1481"/>
      <c r="Q11" s="1482">
        <v>4000</v>
      </c>
    </row>
    <row r="12" spans="1:22" s="1052" customFormat="1" ht="35.25" customHeight="1">
      <c r="A12" s="3053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4"/>
      <c r="C14" s="1126"/>
      <c r="D14" s="1126"/>
      <c r="E14" s="1960">
        <v>688</v>
      </c>
      <c r="F14" s="1526"/>
      <c r="G14" s="1963"/>
      <c r="H14" s="1126"/>
      <c r="I14" s="1960">
        <v>260.8</v>
      </c>
      <c r="J14" s="1526"/>
      <c r="K14" s="1524"/>
      <c r="L14" s="1126"/>
      <c r="M14" s="1126"/>
      <c r="N14" s="1524"/>
      <c r="O14" s="1523"/>
      <c r="P14" s="1126"/>
      <c r="Q14" s="1126"/>
      <c r="S14" s="1493"/>
      <c r="T14" s="1056"/>
      <c r="U14" s="1056"/>
      <c r="V14" s="1056"/>
    </row>
    <row r="15" spans="1:22" s="1052" customFormat="1" ht="15.75">
      <c r="A15" s="1055">
        <v>1</v>
      </c>
      <c r="B15" s="1524"/>
      <c r="C15" s="1126"/>
      <c r="D15" s="1126"/>
      <c r="E15" s="1961">
        <v>667.2</v>
      </c>
      <c r="F15" s="1800"/>
      <c r="G15" s="1963"/>
      <c r="H15" s="1799"/>
      <c r="I15" s="1961">
        <v>232.8</v>
      </c>
      <c r="J15" s="1800"/>
      <c r="K15" s="1802"/>
      <c r="L15" s="1799"/>
      <c r="M15" s="1923"/>
      <c r="N15" s="1800"/>
      <c r="O15" s="1803"/>
      <c r="P15" s="1799"/>
      <c r="Q15" s="1923"/>
      <c r="S15" s="1057"/>
      <c r="T15" s="1056"/>
      <c r="U15" s="1056"/>
      <c r="V15" s="1056"/>
    </row>
    <row r="16" spans="1:22" s="1052" customFormat="1" ht="15.75">
      <c r="A16" s="1055">
        <v>2</v>
      </c>
      <c r="B16" s="1524"/>
      <c r="C16" s="1126"/>
      <c r="D16" s="1126"/>
      <c r="E16" s="1961">
        <v>651.20000000000005</v>
      </c>
      <c r="F16" s="1800"/>
      <c r="G16" s="1963"/>
      <c r="H16" s="1799"/>
      <c r="I16" s="1961">
        <v>249.6</v>
      </c>
      <c r="J16" s="1800"/>
      <c r="K16" s="1802"/>
      <c r="L16" s="1799"/>
      <c r="M16" s="1923"/>
      <c r="N16" s="1800"/>
      <c r="O16" s="1803"/>
      <c r="P16" s="1799"/>
      <c r="Q16" s="1923"/>
      <c r="S16" s="1057"/>
      <c r="T16" s="1056"/>
      <c r="U16" s="1056"/>
      <c r="V16" s="1056"/>
    </row>
    <row r="17" spans="1:22" s="1052" customFormat="1" ht="15.75">
      <c r="A17" s="1055">
        <v>3</v>
      </c>
      <c r="B17" s="1524"/>
      <c r="C17" s="1126"/>
      <c r="D17" s="1126"/>
      <c r="E17" s="1961">
        <v>673.6</v>
      </c>
      <c r="F17" s="1800"/>
      <c r="G17" s="1963"/>
      <c r="H17" s="1799"/>
      <c r="I17" s="1961">
        <v>252</v>
      </c>
      <c r="J17" s="1800"/>
      <c r="K17" s="1802"/>
      <c r="L17" s="1799"/>
      <c r="M17" s="1923"/>
      <c r="N17" s="1800"/>
      <c r="O17" s="1803"/>
      <c r="P17" s="1799"/>
      <c r="Q17" s="1923"/>
      <c r="S17" s="1057"/>
      <c r="T17" s="1056"/>
      <c r="U17" s="1056"/>
      <c r="V17" s="1056"/>
    </row>
    <row r="18" spans="1:22" s="1052" customFormat="1" ht="15.75">
      <c r="A18" s="1055">
        <v>4</v>
      </c>
      <c r="B18" s="1524"/>
      <c r="C18" s="1126"/>
      <c r="D18" s="1126"/>
      <c r="E18" s="1961">
        <v>667.2</v>
      </c>
      <c r="F18" s="1800"/>
      <c r="G18" s="1963"/>
      <c r="H18" s="1799"/>
      <c r="I18" s="1961">
        <v>250.4</v>
      </c>
      <c r="J18" s="1800"/>
      <c r="K18" s="1802"/>
      <c r="L18" s="1799"/>
      <c r="M18" s="1923"/>
      <c r="N18" s="1800"/>
      <c r="O18" s="1803"/>
      <c r="P18" s="1799"/>
      <c r="Q18" s="1923"/>
      <c r="S18" s="1057"/>
      <c r="T18" s="1056"/>
      <c r="U18" s="1056"/>
      <c r="V18" s="1056"/>
    </row>
    <row r="19" spans="1:22" s="1052" customFormat="1" ht="15.75">
      <c r="A19" s="1055">
        <v>5</v>
      </c>
      <c r="B19" s="1524"/>
      <c r="C19" s="1126"/>
      <c r="D19" s="1126"/>
      <c r="E19" s="1961">
        <v>716.80000000000007</v>
      </c>
      <c r="F19" s="1800"/>
      <c r="G19" s="1963"/>
      <c r="H19" s="1799"/>
      <c r="I19" s="1961">
        <v>269.60000000000002</v>
      </c>
      <c r="J19" s="1800"/>
      <c r="K19" s="1802"/>
      <c r="L19" s="1799"/>
      <c r="M19" s="1923"/>
      <c r="N19" s="1800"/>
      <c r="O19" s="1803"/>
      <c r="P19" s="1799"/>
      <c r="Q19" s="1923"/>
      <c r="S19" s="1057"/>
      <c r="T19" s="1056"/>
      <c r="U19" s="1056"/>
      <c r="V19" s="1056"/>
    </row>
    <row r="20" spans="1:22" s="1052" customFormat="1" ht="15.75">
      <c r="A20" s="1055">
        <v>6</v>
      </c>
      <c r="B20" s="1524"/>
      <c r="C20" s="1126"/>
      <c r="D20" s="1126"/>
      <c r="E20" s="1961">
        <v>849.6</v>
      </c>
      <c r="F20" s="1800"/>
      <c r="G20" s="1963"/>
      <c r="H20" s="1799"/>
      <c r="I20" s="1961">
        <v>267.2</v>
      </c>
      <c r="J20" s="1800"/>
      <c r="K20" s="1802"/>
      <c r="L20" s="1799"/>
      <c r="M20" s="1923"/>
      <c r="N20" s="1800"/>
      <c r="O20" s="1803"/>
      <c r="P20" s="1799"/>
      <c r="Q20" s="1923"/>
      <c r="S20" s="1057"/>
      <c r="T20" s="1056"/>
      <c r="U20" s="1056"/>
      <c r="V20" s="1056"/>
    </row>
    <row r="21" spans="1:22" s="1052" customFormat="1" ht="15.75">
      <c r="A21" s="1055">
        <v>7</v>
      </c>
      <c r="B21" s="1524"/>
      <c r="C21" s="1126"/>
      <c r="D21" s="1126"/>
      <c r="E21" s="1961">
        <v>940.80000000000007</v>
      </c>
      <c r="F21" s="1800"/>
      <c r="G21" s="1963"/>
      <c r="H21" s="1799"/>
      <c r="I21" s="1961">
        <v>225.6</v>
      </c>
      <c r="J21" s="1800"/>
      <c r="K21" s="1802"/>
      <c r="L21" s="1799"/>
      <c r="M21" s="1923"/>
      <c r="N21" s="1800"/>
      <c r="O21" s="1803"/>
      <c r="P21" s="1799"/>
      <c r="Q21" s="1923"/>
      <c r="S21" s="1057"/>
      <c r="T21" s="1056"/>
      <c r="U21" s="1056"/>
      <c r="V21" s="1056"/>
    </row>
    <row r="22" spans="1:22" s="1052" customFormat="1" ht="15.75">
      <c r="A22" s="1055">
        <v>8</v>
      </c>
      <c r="B22" s="1524"/>
      <c r="C22" s="1126"/>
      <c r="D22" s="1126"/>
      <c r="E22" s="1961">
        <v>979.2</v>
      </c>
      <c r="F22" s="1800"/>
      <c r="G22" s="1963"/>
      <c r="H22" s="1799"/>
      <c r="I22" s="1961">
        <v>269.60000000000002</v>
      </c>
      <c r="J22" s="1800"/>
      <c r="K22" s="1802"/>
      <c r="L22" s="1799"/>
      <c r="M22" s="1923"/>
      <c r="N22" s="1800"/>
      <c r="O22" s="1803"/>
      <c r="P22" s="1799"/>
      <c r="Q22" s="1923"/>
      <c r="S22" s="1057"/>
      <c r="T22" s="1056"/>
      <c r="U22" s="1056"/>
      <c r="V22" s="1056"/>
    </row>
    <row r="23" spans="1:22" s="1052" customFormat="1" ht="15.75">
      <c r="A23" s="1055">
        <v>9</v>
      </c>
      <c r="B23" s="1524"/>
      <c r="C23" s="1126"/>
      <c r="D23" s="1126"/>
      <c r="E23" s="1961">
        <v>961.6</v>
      </c>
      <c r="F23" s="1800"/>
      <c r="G23" s="1963"/>
      <c r="H23" s="1799"/>
      <c r="I23" s="1961">
        <v>311.2</v>
      </c>
      <c r="J23" s="1800"/>
      <c r="K23" s="1802"/>
      <c r="L23" s="1799"/>
      <c r="M23" s="1923"/>
      <c r="N23" s="1800"/>
      <c r="O23" s="1803"/>
      <c r="P23" s="1799"/>
      <c r="Q23" s="1923"/>
      <c r="S23" s="1057"/>
      <c r="T23" s="1056"/>
      <c r="U23" s="1056"/>
      <c r="V23" s="1056"/>
    </row>
    <row r="24" spans="1:22" s="1052" customFormat="1" ht="15.75">
      <c r="A24" s="1055">
        <v>10</v>
      </c>
      <c r="B24" s="1524"/>
      <c r="C24" s="1126"/>
      <c r="D24" s="1126"/>
      <c r="E24" s="1961">
        <v>945.6</v>
      </c>
      <c r="F24" s="1800"/>
      <c r="G24" s="1963"/>
      <c r="H24" s="1799"/>
      <c r="I24" s="1961">
        <v>307.2</v>
      </c>
      <c r="J24" s="1800"/>
      <c r="K24" s="1802"/>
      <c r="L24" s="1799"/>
      <c r="M24" s="1923"/>
      <c r="N24" s="1800"/>
      <c r="O24" s="1803"/>
      <c r="P24" s="1799"/>
      <c r="Q24" s="1923"/>
      <c r="S24" s="1057"/>
      <c r="T24" s="1056"/>
      <c r="U24" s="1056"/>
      <c r="V24" s="1056"/>
    </row>
    <row r="25" spans="1:22" s="1052" customFormat="1" ht="15.75">
      <c r="A25" s="1055">
        <v>11</v>
      </c>
      <c r="B25" s="1524"/>
      <c r="C25" s="1126"/>
      <c r="D25" s="1126"/>
      <c r="E25" s="1961">
        <v>947.2</v>
      </c>
      <c r="F25" s="1800"/>
      <c r="G25" s="1963"/>
      <c r="H25" s="1799"/>
      <c r="I25" s="1961">
        <v>259.2</v>
      </c>
      <c r="J25" s="1800"/>
      <c r="K25" s="1802"/>
      <c r="L25" s="1799"/>
      <c r="M25" s="1923"/>
      <c r="N25" s="1800"/>
      <c r="O25" s="1803"/>
      <c r="P25" s="1799"/>
      <c r="Q25" s="1923"/>
      <c r="S25" s="1057"/>
      <c r="T25" s="1056"/>
      <c r="U25" s="1056"/>
      <c r="V25" s="1056"/>
    </row>
    <row r="26" spans="1:22" s="1052" customFormat="1" ht="15.75">
      <c r="A26" s="1055">
        <v>12</v>
      </c>
      <c r="B26" s="1524"/>
      <c r="C26" s="1126"/>
      <c r="D26" s="1126"/>
      <c r="E26" s="1961">
        <v>977.6</v>
      </c>
      <c r="F26" s="1800"/>
      <c r="G26" s="1963"/>
      <c r="H26" s="1799"/>
      <c r="I26" s="1961">
        <v>200</v>
      </c>
      <c r="J26" s="1800"/>
      <c r="K26" s="1802"/>
      <c r="L26" s="1799"/>
      <c r="M26" s="1923"/>
      <c r="N26" s="1800"/>
      <c r="O26" s="1803"/>
      <c r="P26" s="1799"/>
      <c r="Q26" s="1923"/>
      <c r="S26" s="1057"/>
      <c r="T26" s="1056"/>
      <c r="U26" s="1056"/>
      <c r="V26" s="1056"/>
    </row>
    <row r="27" spans="1:22" s="1052" customFormat="1" ht="15.75">
      <c r="A27" s="1055">
        <v>13</v>
      </c>
      <c r="B27" s="1524"/>
      <c r="C27" s="1126"/>
      <c r="D27" s="1126"/>
      <c r="E27" s="1961">
        <v>932.80000000000007</v>
      </c>
      <c r="F27" s="1800"/>
      <c r="G27" s="1963"/>
      <c r="H27" s="1799"/>
      <c r="I27" s="1961">
        <v>198.4</v>
      </c>
      <c r="J27" s="1800"/>
      <c r="K27" s="1802"/>
      <c r="L27" s="1799"/>
      <c r="M27" s="1923"/>
      <c r="N27" s="1800"/>
      <c r="O27" s="1803"/>
      <c r="P27" s="1799"/>
      <c r="Q27" s="1923"/>
      <c r="S27" s="1057"/>
      <c r="T27" s="1056"/>
      <c r="U27" s="1056"/>
      <c r="V27" s="1056"/>
    </row>
    <row r="28" spans="1:22" s="1052" customFormat="1" ht="15.75">
      <c r="A28" s="1055">
        <v>14</v>
      </c>
      <c r="B28" s="1524"/>
      <c r="C28" s="1126"/>
      <c r="D28" s="1126"/>
      <c r="E28" s="1961">
        <v>945.6</v>
      </c>
      <c r="F28" s="1800"/>
      <c r="G28" s="1963"/>
      <c r="H28" s="1799"/>
      <c r="I28" s="1961">
        <v>195.20000000000002</v>
      </c>
      <c r="J28" s="1800"/>
      <c r="K28" s="1802"/>
      <c r="L28" s="1799"/>
      <c r="M28" s="1923"/>
      <c r="N28" s="1800"/>
      <c r="O28" s="1803"/>
      <c r="P28" s="1799"/>
      <c r="Q28" s="1923"/>
      <c r="S28" s="1057"/>
      <c r="T28" s="1056"/>
      <c r="U28" s="1056"/>
      <c r="V28" s="1056"/>
    </row>
    <row r="29" spans="1:22" s="1052" customFormat="1" ht="15.75">
      <c r="A29" s="1055">
        <v>15</v>
      </c>
      <c r="B29" s="1524"/>
      <c r="C29" s="1126"/>
      <c r="D29" s="1126"/>
      <c r="E29" s="1961">
        <v>988.80000000000007</v>
      </c>
      <c r="F29" s="1800"/>
      <c r="G29" s="1963"/>
      <c r="H29" s="1799"/>
      <c r="I29" s="1961">
        <v>212.8</v>
      </c>
      <c r="J29" s="1800"/>
      <c r="K29" s="1802"/>
      <c r="L29" s="1799"/>
      <c r="M29" s="1923"/>
      <c r="N29" s="1800"/>
      <c r="O29" s="1803"/>
      <c r="P29" s="1799"/>
      <c r="Q29" s="1923"/>
      <c r="S29" s="1057"/>
      <c r="T29" s="1056"/>
      <c r="U29" s="1056"/>
      <c r="V29" s="1056"/>
    </row>
    <row r="30" spans="1:22" s="1052" customFormat="1" ht="15.75">
      <c r="A30" s="1055">
        <v>16</v>
      </c>
      <c r="B30" s="1524"/>
      <c r="C30" s="1126"/>
      <c r="D30" s="1126"/>
      <c r="E30" s="1961">
        <v>1052.8</v>
      </c>
      <c r="F30" s="1800"/>
      <c r="G30" s="1963"/>
      <c r="H30" s="1799"/>
      <c r="I30" s="1961">
        <v>224.8</v>
      </c>
      <c r="J30" s="1800"/>
      <c r="K30" s="1802"/>
      <c r="L30" s="1799"/>
      <c r="M30" s="1923"/>
      <c r="N30" s="1800"/>
      <c r="O30" s="1803"/>
      <c r="P30" s="1799"/>
      <c r="Q30" s="1923"/>
      <c r="S30" s="1057"/>
      <c r="T30" s="1056"/>
      <c r="U30" s="1056"/>
      <c r="V30" s="1056"/>
    </row>
    <row r="31" spans="1:22" s="1058" customFormat="1" ht="15.75">
      <c r="A31" s="1055">
        <v>17</v>
      </c>
      <c r="B31" s="1524"/>
      <c r="C31" s="1126"/>
      <c r="D31" s="1126"/>
      <c r="E31" s="1961">
        <v>1040</v>
      </c>
      <c r="F31" s="1800"/>
      <c r="G31" s="1963"/>
      <c r="H31" s="1799"/>
      <c r="I31" s="1961">
        <v>238.4</v>
      </c>
      <c r="J31" s="1800"/>
      <c r="K31" s="1802"/>
      <c r="L31" s="1799"/>
      <c r="M31" s="1923"/>
      <c r="N31" s="1800"/>
      <c r="O31" s="1803"/>
      <c r="P31" s="1799"/>
      <c r="Q31" s="1923"/>
      <c r="S31" s="1057"/>
      <c r="T31" s="1056"/>
      <c r="U31" s="1056"/>
      <c r="V31" s="1056"/>
    </row>
    <row r="32" spans="1:22" s="1058" customFormat="1" ht="15.75">
      <c r="A32" s="1055">
        <v>18</v>
      </c>
      <c r="B32" s="1524"/>
      <c r="C32" s="1126"/>
      <c r="D32" s="1126"/>
      <c r="E32" s="1961">
        <v>1033.5999999999999</v>
      </c>
      <c r="F32" s="1800"/>
      <c r="G32" s="1963"/>
      <c r="H32" s="1799"/>
      <c r="I32" s="1961">
        <v>244</v>
      </c>
      <c r="J32" s="1800"/>
      <c r="K32" s="1802"/>
      <c r="L32" s="1799"/>
      <c r="M32" s="1923"/>
      <c r="N32" s="1800"/>
      <c r="O32" s="1803"/>
      <c r="P32" s="1799"/>
      <c r="Q32" s="1923"/>
      <c r="S32" s="1057"/>
      <c r="T32" s="1056"/>
      <c r="U32" s="1056"/>
      <c r="V32" s="1056"/>
    </row>
    <row r="33" spans="1:22" s="1058" customFormat="1" ht="15.75">
      <c r="A33" s="1055">
        <v>19</v>
      </c>
      <c r="B33" s="1524"/>
      <c r="C33" s="1126"/>
      <c r="D33" s="1126"/>
      <c r="E33" s="1961">
        <v>1014.4</v>
      </c>
      <c r="F33" s="1800"/>
      <c r="G33" s="1963"/>
      <c r="H33" s="1799"/>
      <c r="I33" s="1961">
        <v>252</v>
      </c>
      <c r="J33" s="1800"/>
      <c r="K33" s="1802"/>
      <c r="L33" s="1799"/>
      <c r="M33" s="1923"/>
      <c r="N33" s="1800"/>
      <c r="O33" s="1803"/>
      <c r="P33" s="1799"/>
      <c r="Q33" s="1923"/>
      <c r="S33" s="1057"/>
      <c r="T33" s="1056"/>
      <c r="U33" s="1056"/>
      <c r="V33" s="1056"/>
    </row>
    <row r="34" spans="1:22" s="1058" customFormat="1" ht="15.75">
      <c r="A34" s="1055">
        <v>20</v>
      </c>
      <c r="B34" s="1524"/>
      <c r="C34" s="1126"/>
      <c r="D34" s="1126"/>
      <c r="E34" s="1961">
        <v>953.6</v>
      </c>
      <c r="F34" s="1800"/>
      <c r="G34" s="1963"/>
      <c r="H34" s="1799"/>
      <c r="I34" s="1961">
        <v>246.4</v>
      </c>
      <c r="J34" s="1800"/>
      <c r="K34" s="1802"/>
      <c r="L34" s="1799"/>
      <c r="M34" s="1923"/>
      <c r="N34" s="1800"/>
      <c r="O34" s="1803"/>
      <c r="P34" s="1799"/>
      <c r="Q34" s="1923"/>
      <c r="S34" s="1057"/>
      <c r="T34" s="1056"/>
      <c r="U34" s="1056"/>
      <c r="V34" s="1056"/>
    </row>
    <row r="35" spans="1:22" s="1058" customFormat="1" ht="15.75">
      <c r="A35" s="1055">
        <v>21</v>
      </c>
      <c r="B35" s="1524"/>
      <c r="C35" s="1126"/>
      <c r="D35" s="1126"/>
      <c r="E35" s="1961">
        <v>936</v>
      </c>
      <c r="F35" s="1800"/>
      <c r="G35" s="1963"/>
      <c r="H35" s="1799"/>
      <c r="I35" s="1961">
        <v>230.4</v>
      </c>
      <c r="J35" s="1800"/>
      <c r="K35" s="1802"/>
      <c r="L35" s="1799"/>
      <c r="M35" s="1923"/>
      <c r="N35" s="1800"/>
      <c r="O35" s="1803"/>
      <c r="P35" s="1799"/>
      <c r="Q35" s="1923"/>
      <c r="S35" s="1057"/>
      <c r="T35" s="1056"/>
      <c r="U35" s="1056"/>
      <c r="V35" s="1056"/>
    </row>
    <row r="36" spans="1:22" s="1058" customFormat="1" ht="15.75">
      <c r="A36" s="1055">
        <v>22</v>
      </c>
      <c r="B36" s="1524"/>
      <c r="C36" s="1126"/>
      <c r="D36" s="1126"/>
      <c r="E36" s="1961">
        <v>852.80000000000007</v>
      </c>
      <c r="F36" s="1800"/>
      <c r="G36" s="1963"/>
      <c r="H36" s="1799"/>
      <c r="I36" s="1961">
        <v>207.20000000000002</v>
      </c>
      <c r="J36" s="1800"/>
      <c r="K36" s="1802"/>
      <c r="L36" s="1799"/>
      <c r="M36" s="1923"/>
      <c r="N36" s="1800"/>
      <c r="O36" s="1803"/>
      <c r="P36" s="1799"/>
      <c r="Q36" s="1923"/>
      <c r="S36" s="1057"/>
      <c r="T36" s="1056"/>
      <c r="U36" s="1056"/>
      <c r="V36" s="1056"/>
    </row>
    <row r="37" spans="1:22" s="1058" customFormat="1" ht="16.5" thickBot="1">
      <c r="A37" s="1055">
        <v>23</v>
      </c>
      <c r="B37" s="1524"/>
      <c r="C37" s="1126"/>
      <c r="D37" s="1126"/>
      <c r="E37" s="1962">
        <v>784</v>
      </c>
      <c r="F37" s="1800"/>
      <c r="G37" s="1801"/>
      <c r="H37" s="1799"/>
      <c r="I37" s="1962">
        <v>184.8</v>
      </c>
      <c r="J37" s="1800"/>
      <c r="K37" s="1802"/>
      <c r="L37" s="1799"/>
      <c r="M37" s="1923"/>
      <c r="N37" s="1800"/>
      <c r="O37" s="1803"/>
      <c r="P37" s="1799"/>
      <c r="Q37" s="1923"/>
      <c r="S37" s="1057"/>
      <c r="T37" s="1056"/>
      <c r="U37" s="1056"/>
      <c r="V37" s="1056"/>
    </row>
    <row r="38" spans="1:22" s="1058" customFormat="1" ht="15">
      <c r="A38" s="1055" t="s">
        <v>19</v>
      </c>
      <c r="B38" s="1494"/>
      <c r="C38" s="1495"/>
      <c r="D38" s="1494"/>
      <c r="E38" s="1732">
        <f>SUM(E14:E37)</f>
        <v>21200</v>
      </c>
      <c r="F38" s="1733"/>
      <c r="G38" s="1733"/>
      <c r="H38" s="1733"/>
      <c r="I38" s="1732">
        <f>SUM(I14:I37)</f>
        <v>5789.5999999999985</v>
      </c>
      <c r="J38" s="1733"/>
      <c r="K38" s="1733"/>
      <c r="L38" s="1733"/>
      <c r="M38" s="1734">
        <f>SUM(M14:M37)</f>
        <v>0</v>
      </c>
      <c r="N38" s="1735"/>
      <c r="O38" s="1736"/>
      <c r="P38" s="1735"/>
      <c r="Q38" s="1734">
        <f>SUM(Q14:Q37)</f>
        <v>0</v>
      </c>
      <c r="S38" s="1498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4">
    <tabColor theme="6" tint="0.39997558519241921"/>
  </sheetPr>
  <dimension ref="A1:V43"/>
  <sheetViews>
    <sheetView zoomScaleNormal="100" zoomScaleSheetLayoutView="100" workbookViewId="0">
      <selection activeCell="B10" sqref="B10:E10"/>
    </sheetView>
  </sheetViews>
  <sheetFormatPr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5" t="s">
        <v>423</v>
      </c>
      <c r="C1" s="1049"/>
      <c r="D1" s="1049"/>
      <c r="E1" s="1049"/>
      <c r="J1" s="799"/>
      <c r="K1" s="3059" t="s">
        <v>449</v>
      </c>
      <c r="L1" s="3059"/>
      <c r="M1" s="3059"/>
      <c r="N1" s="3059"/>
      <c r="O1" s="3059"/>
      <c r="P1" s="3059"/>
      <c r="Q1" s="3059"/>
    </row>
    <row r="2" spans="1:22" s="1048" customFormat="1" ht="10.5" customHeight="1">
      <c r="A2" s="1486"/>
      <c r="B2" s="3060" t="s">
        <v>1</v>
      </c>
      <c r="C2" s="3060"/>
      <c r="D2" s="3060"/>
      <c r="E2" s="3060"/>
      <c r="N2" s="3061" t="s">
        <v>2</v>
      </c>
      <c r="O2" s="3062"/>
      <c r="P2" s="3062"/>
      <c r="Q2" s="3062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7" t="s">
        <v>425</v>
      </c>
      <c r="C4" s="1487"/>
      <c r="D4" s="1487"/>
      <c r="E4" s="1487"/>
      <c r="I4" s="3063" t="s">
        <v>5</v>
      </c>
      <c r="J4" s="3064"/>
      <c r="K4" s="3064"/>
      <c r="L4" s="1483"/>
      <c r="O4" s="1050"/>
    </row>
    <row r="5" spans="1:22" s="1048" customFormat="1" ht="9.75" customHeight="1">
      <c r="A5" s="1486"/>
      <c r="B5" s="3065" t="s">
        <v>7</v>
      </c>
      <c r="C5" s="3065"/>
      <c r="D5" s="3065"/>
      <c r="E5" s="3065"/>
    </row>
    <row r="6" spans="1:22" s="1048" customFormat="1" ht="12" customHeight="1">
      <c r="E6" s="3058" t="s">
        <v>8</v>
      </c>
      <c r="F6" s="3058"/>
      <c r="G6" s="3058"/>
      <c r="H6" s="3058"/>
      <c r="I6" s="3058"/>
      <c r="J6" s="3058"/>
      <c r="K6" s="3058"/>
      <c r="L6" s="3058"/>
      <c r="M6" s="3058"/>
      <c r="N6" s="3058"/>
    </row>
    <row r="7" spans="1:22" s="1048" customFormat="1" ht="15.75">
      <c r="E7" s="2752" t="s">
        <v>526</v>
      </c>
      <c r="F7" s="2752"/>
      <c r="G7" s="2752"/>
      <c r="H7" s="2752"/>
      <c r="I7" s="2752"/>
      <c r="J7" s="2752"/>
      <c r="K7" s="2752"/>
      <c r="L7" s="2752"/>
      <c r="M7" s="2752"/>
      <c r="N7" s="2752"/>
    </row>
    <row r="8" spans="1:22" s="1048" customFormat="1" ht="9" customHeight="1"/>
    <row r="9" spans="1:22" s="1048" customFormat="1">
      <c r="A9" s="3051" t="s">
        <v>9</v>
      </c>
      <c r="B9" s="3049" t="s">
        <v>10</v>
      </c>
      <c r="C9" s="3050"/>
      <c r="D9" s="3050"/>
      <c r="E9" s="3050"/>
      <c r="F9" s="3050"/>
      <c r="G9" s="3050"/>
      <c r="H9" s="3050"/>
      <c r="I9" s="3054"/>
      <c r="J9" s="3049" t="s">
        <v>11</v>
      </c>
      <c r="K9" s="3050"/>
      <c r="L9" s="3050"/>
      <c r="M9" s="3050"/>
      <c r="N9" s="3050"/>
      <c r="O9" s="3050"/>
      <c r="P9" s="3050"/>
      <c r="Q9" s="3054"/>
    </row>
    <row r="10" spans="1:22" s="1048" customFormat="1">
      <c r="A10" s="3052"/>
      <c r="B10" s="3055" t="s">
        <v>432</v>
      </c>
      <c r="C10" s="3056"/>
      <c r="D10" s="3056"/>
      <c r="E10" s="3057"/>
      <c r="F10" s="3055" t="s">
        <v>433</v>
      </c>
      <c r="G10" s="3056"/>
      <c r="H10" s="3056"/>
      <c r="I10" s="3057"/>
      <c r="J10" s="3055" t="s">
        <v>432</v>
      </c>
      <c r="K10" s="3056"/>
      <c r="L10" s="3056"/>
      <c r="M10" s="3057"/>
      <c r="N10" s="3055" t="s">
        <v>433</v>
      </c>
      <c r="O10" s="3056"/>
      <c r="P10" s="3056"/>
      <c r="Q10" s="3057"/>
    </row>
    <row r="11" spans="1:22" s="1048" customFormat="1">
      <c r="A11" s="3052"/>
      <c r="B11" s="3049" t="s">
        <v>14</v>
      </c>
      <c r="C11" s="3050"/>
      <c r="E11" s="1482">
        <v>80</v>
      </c>
      <c r="F11" s="3049" t="s">
        <v>15</v>
      </c>
      <c r="G11" s="3050"/>
      <c r="H11" s="1481"/>
      <c r="I11" s="1482">
        <v>40</v>
      </c>
      <c r="J11" s="3049" t="s">
        <v>15</v>
      </c>
      <c r="K11" s="3050"/>
      <c r="L11" s="1481"/>
      <c r="M11" s="1482">
        <v>80</v>
      </c>
      <c r="N11" s="3049" t="s">
        <v>15</v>
      </c>
      <c r="O11" s="3050"/>
      <c r="P11" s="1481"/>
      <c r="Q11" s="1482">
        <v>40</v>
      </c>
    </row>
    <row r="12" spans="1:22" s="1052" customFormat="1" ht="35.25" customHeight="1">
      <c r="A12" s="3053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1.25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2"/>
      <c r="C14" s="1126"/>
      <c r="D14" s="1126"/>
      <c r="E14" s="1522"/>
      <c r="F14" s="1522"/>
      <c r="G14" s="1126"/>
      <c r="H14" s="1126"/>
      <c r="I14" s="1126"/>
      <c r="J14" s="1522"/>
      <c r="K14" s="1126"/>
      <c r="L14" s="1126"/>
      <c r="M14" s="1126"/>
      <c r="N14" s="1522"/>
      <c r="O14" s="1126"/>
      <c r="P14" s="1126"/>
      <c r="Q14" s="1126"/>
      <c r="S14" s="1493"/>
      <c r="T14" s="1056"/>
      <c r="U14" s="1056"/>
      <c r="V14" s="1056"/>
    </row>
    <row r="15" spans="1:22" s="1052" customFormat="1">
      <c r="A15" s="1055">
        <v>1</v>
      </c>
      <c r="B15" s="1522"/>
      <c r="C15" s="1126"/>
      <c r="D15" s="1126"/>
      <c r="E15" s="1522"/>
      <c r="F15" s="1522"/>
      <c r="G15" s="1126"/>
      <c r="H15" s="1126"/>
      <c r="I15" s="1525"/>
      <c r="J15" s="1522"/>
      <c r="K15" s="1126"/>
      <c r="L15" s="1126"/>
      <c r="M15" s="1522"/>
      <c r="N15" s="1522"/>
      <c r="O15" s="1126"/>
      <c r="P15" s="1126"/>
      <c r="Q15" s="1522"/>
      <c r="S15" s="1057"/>
      <c r="T15" s="1056"/>
      <c r="U15" s="1056"/>
      <c r="V15" s="1056"/>
    </row>
    <row r="16" spans="1:22" s="1052" customFormat="1">
      <c r="A16" s="1055">
        <v>2</v>
      </c>
      <c r="B16" s="1522"/>
      <c r="C16" s="1126"/>
      <c r="D16" s="1126"/>
      <c r="E16" s="1522"/>
      <c r="F16" s="1522"/>
      <c r="G16" s="1126"/>
      <c r="H16" s="1126"/>
      <c r="I16" s="1525"/>
      <c r="J16" s="1522"/>
      <c r="K16" s="1126"/>
      <c r="L16" s="1126"/>
      <c r="M16" s="1522"/>
      <c r="N16" s="1522"/>
      <c r="O16" s="1126"/>
      <c r="P16" s="1126"/>
      <c r="Q16" s="1522"/>
      <c r="S16" s="1057"/>
      <c r="T16" s="1056"/>
      <c r="U16" s="1056"/>
      <c r="V16" s="1056"/>
    </row>
    <row r="17" spans="1:22" s="1052" customFormat="1">
      <c r="A17" s="1055">
        <v>3</v>
      </c>
      <c r="B17" s="1522"/>
      <c r="C17" s="1126"/>
      <c r="D17" s="1126"/>
      <c r="E17" s="1522"/>
      <c r="F17" s="1522"/>
      <c r="G17" s="1126"/>
      <c r="H17" s="1126"/>
      <c r="I17" s="1525"/>
      <c r="J17" s="1522"/>
      <c r="K17" s="1126"/>
      <c r="L17" s="1126"/>
      <c r="M17" s="1522"/>
      <c r="N17" s="1522"/>
      <c r="O17" s="1126"/>
      <c r="P17" s="1126"/>
      <c r="Q17" s="1522"/>
      <c r="S17" s="1057"/>
      <c r="T17" s="1056"/>
      <c r="U17" s="1056"/>
      <c r="V17" s="1056"/>
    </row>
    <row r="18" spans="1:22" s="1052" customFormat="1">
      <c r="A18" s="1055">
        <v>4</v>
      </c>
      <c r="B18" s="1522"/>
      <c r="C18" s="1126"/>
      <c r="D18" s="1126"/>
      <c r="E18" s="1522"/>
      <c r="F18" s="1522"/>
      <c r="G18" s="1126"/>
      <c r="H18" s="1126"/>
      <c r="I18" s="1525"/>
      <c r="J18" s="1522"/>
      <c r="K18" s="1126"/>
      <c r="L18" s="1126"/>
      <c r="M18" s="1522"/>
      <c r="N18" s="1522"/>
      <c r="O18" s="1126"/>
      <c r="P18" s="1126"/>
      <c r="Q18" s="1522"/>
      <c r="S18" s="1057"/>
      <c r="T18" s="1056"/>
      <c r="U18" s="1056"/>
      <c r="V18" s="1056"/>
    </row>
    <row r="19" spans="1:22" s="1052" customFormat="1">
      <c r="A19" s="1055">
        <v>5</v>
      </c>
      <c r="B19" s="1522"/>
      <c r="C19" s="1126"/>
      <c r="D19" s="1126"/>
      <c r="E19" s="1522"/>
      <c r="F19" s="1522"/>
      <c r="G19" s="1126"/>
      <c r="H19" s="1126"/>
      <c r="I19" s="1525"/>
      <c r="J19" s="1522"/>
      <c r="K19" s="1126"/>
      <c r="L19" s="1126"/>
      <c r="M19" s="1522"/>
      <c r="N19" s="1522"/>
      <c r="O19" s="1126"/>
      <c r="P19" s="1126"/>
      <c r="Q19" s="1522"/>
      <c r="S19" s="1057"/>
      <c r="T19" s="1056"/>
      <c r="U19" s="1056"/>
      <c r="V19" s="1056"/>
    </row>
    <row r="20" spans="1:22" s="1052" customFormat="1">
      <c r="A20" s="1055">
        <v>6</v>
      </c>
      <c r="B20" s="1522"/>
      <c r="C20" s="1126"/>
      <c r="D20" s="1126"/>
      <c r="E20" s="1522"/>
      <c r="F20" s="1522"/>
      <c r="G20" s="1126"/>
      <c r="H20" s="1126"/>
      <c r="I20" s="1525"/>
      <c r="J20" s="1522"/>
      <c r="K20" s="1126"/>
      <c r="L20" s="1126"/>
      <c r="M20" s="1522"/>
      <c r="N20" s="1522"/>
      <c r="O20" s="1126"/>
      <c r="P20" s="1126"/>
      <c r="Q20" s="1522"/>
      <c r="S20" s="1057"/>
      <c r="T20" s="1056"/>
      <c r="U20" s="1056"/>
      <c r="V20" s="1056"/>
    </row>
    <row r="21" spans="1:22" s="1052" customFormat="1">
      <c r="A21" s="1055">
        <v>7</v>
      </c>
      <c r="B21" s="1522"/>
      <c r="C21" s="1126"/>
      <c r="D21" s="1126"/>
      <c r="E21" s="1522"/>
      <c r="F21" s="1522"/>
      <c r="G21" s="1126"/>
      <c r="H21" s="1126"/>
      <c r="I21" s="1525"/>
      <c r="J21" s="1522"/>
      <c r="K21" s="1126"/>
      <c r="L21" s="1126"/>
      <c r="M21" s="1522"/>
      <c r="N21" s="1522"/>
      <c r="O21" s="1126"/>
      <c r="P21" s="1126"/>
      <c r="Q21" s="1522"/>
      <c r="S21" s="1057"/>
      <c r="T21" s="1056"/>
      <c r="U21" s="1056"/>
      <c r="V21" s="1056"/>
    </row>
    <row r="22" spans="1:22" s="1052" customFormat="1">
      <c r="A22" s="1055">
        <v>8</v>
      </c>
      <c r="B22" s="1522"/>
      <c r="C22" s="1126"/>
      <c r="D22" s="1126"/>
      <c r="E22" s="1522"/>
      <c r="F22" s="1522"/>
      <c r="G22" s="1126"/>
      <c r="H22" s="1126"/>
      <c r="I22" s="1525"/>
      <c r="J22" s="1522"/>
      <c r="K22" s="1126"/>
      <c r="L22" s="1126"/>
      <c r="M22" s="1522"/>
      <c r="N22" s="1522"/>
      <c r="O22" s="1126"/>
      <c r="P22" s="1126"/>
      <c r="Q22" s="1522"/>
      <c r="S22" s="1057"/>
      <c r="T22" s="1056"/>
      <c r="U22" s="1056"/>
      <c r="V22" s="1056"/>
    </row>
    <row r="23" spans="1:22" s="1052" customFormat="1">
      <c r="A23" s="1055">
        <v>9</v>
      </c>
      <c r="B23" s="1522"/>
      <c r="C23" s="1126"/>
      <c r="D23" s="1126"/>
      <c r="E23" s="1522"/>
      <c r="F23" s="1522"/>
      <c r="G23" s="1126"/>
      <c r="H23" s="1126"/>
      <c r="I23" s="1525"/>
      <c r="J23" s="1522"/>
      <c r="K23" s="1126"/>
      <c r="L23" s="1126"/>
      <c r="M23" s="1522"/>
      <c r="N23" s="1522"/>
      <c r="O23" s="1126"/>
      <c r="P23" s="1126"/>
      <c r="Q23" s="1522"/>
      <c r="S23" s="1057"/>
      <c r="T23" s="1056"/>
      <c r="U23" s="1056"/>
      <c r="V23" s="1056"/>
    </row>
    <row r="24" spans="1:22" s="1052" customFormat="1">
      <c r="A24" s="1055">
        <v>10</v>
      </c>
      <c r="B24" s="1522"/>
      <c r="C24" s="1126"/>
      <c r="D24" s="1126"/>
      <c r="E24" s="1522"/>
      <c r="F24" s="1522"/>
      <c r="G24" s="1126"/>
      <c r="H24" s="1126"/>
      <c r="I24" s="1525"/>
      <c r="J24" s="1522"/>
      <c r="K24" s="1126"/>
      <c r="L24" s="1126"/>
      <c r="M24" s="1522"/>
      <c r="N24" s="1522"/>
      <c r="O24" s="1126"/>
      <c r="P24" s="1126"/>
      <c r="Q24" s="1522"/>
      <c r="S24" s="1057"/>
      <c r="T24" s="1056"/>
      <c r="U24" s="1056"/>
      <c r="V24" s="1056"/>
    </row>
    <row r="25" spans="1:22" s="1052" customFormat="1">
      <c r="A25" s="1055">
        <v>11</v>
      </c>
      <c r="B25" s="1522"/>
      <c r="C25" s="1126"/>
      <c r="D25" s="1126"/>
      <c r="E25" s="1522"/>
      <c r="F25" s="1522"/>
      <c r="G25" s="1126"/>
      <c r="H25" s="1126"/>
      <c r="I25" s="1525"/>
      <c r="J25" s="1522"/>
      <c r="K25" s="1126"/>
      <c r="L25" s="1126"/>
      <c r="M25" s="1522"/>
      <c r="N25" s="1522"/>
      <c r="O25" s="1126"/>
      <c r="P25" s="1126"/>
      <c r="Q25" s="1522"/>
      <c r="S25" s="1057"/>
      <c r="T25" s="1056"/>
      <c r="U25" s="1056"/>
      <c r="V25" s="1056"/>
    </row>
    <row r="26" spans="1:22" s="1052" customFormat="1">
      <c r="A26" s="1055">
        <v>12</v>
      </c>
      <c r="B26" s="1522"/>
      <c r="C26" s="1126"/>
      <c r="D26" s="1126"/>
      <c r="E26" s="1522"/>
      <c r="F26" s="1522"/>
      <c r="G26" s="1126"/>
      <c r="H26" s="1126"/>
      <c r="I26" s="1525"/>
      <c r="J26" s="1522"/>
      <c r="K26" s="1126"/>
      <c r="L26" s="1126"/>
      <c r="M26" s="1522"/>
      <c r="N26" s="1522"/>
      <c r="O26" s="1126"/>
      <c r="P26" s="1126"/>
      <c r="Q26" s="1522"/>
      <c r="S26" s="1057"/>
      <c r="T26" s="1056"/>
      <c r="U26" s="1056"/>
      <c r="V26" s="1056"/>
    </row>
    <row r="27" spans="1:22" s="1052" customFormat="1">
      <c r="A27" s="1055">
        <v>13</v>
      </c>
      <c r="B27" s="1522"/>
      <c r="C27" s="1126"/>
      <c r="D27" s="1126"/>
      <c r="E27" s="1522"/>
      <c r="F27" s="1522"/>
      <c r="G27" s="1126"/>
      <c r="H27" s="1126"/>
      <c r="I27" s="1525"/>
      <c r="J27" s="1522"/>
      <c r="K27" s="1126"/>
      <c r="L27" s="1126"/>
      <c r="M27" s="1522"/>
      <c r="N27" s="1522"/>
      <c r="O27" s="1126"/>
      <c r="P27" s="1126"/>
      <c r="Q27" s="1522"/>
      <c r="S27" s="1057"/>
      <c r="T27" s="1056"/>
      <c r="U27" s="1056"/>
      <c r="V27" s="1056"/>
    </row>
    <row r="28" spans="1:22" s="1052" customFormat="1">
      <c r="A28" s="1055">
        <v>14</v>
      </c>
      <c r="B28" s="1522"/>
      <c r="C28" s="1126"/>
      <c r="D28" s="1126"/>
      <c r="E28" s="1522"/>
      <c r="F28" s="1522"/>
      <c r="G28" s="1126"/>
      <c r="H28" s="1126"/>
      <c r="I28" s="1525"/>
      <c r="J28" s="1522"/>
      <c r="K28" s="1126"/>
      <c r="L28" s="1126"/>
      <c r="M28" s="1522"/>
      <c r="N28" s="1522"/>
      <c r="O28" s="1126"/>
      <c r="P28" s="1126"/>
      <c r="Q28" s="1522"/>
      <c r="S28" s="1057"/>
      <c r="T28" s="1056"/>
      <c r="U28" s="1056"/>
      <c r="V28" s="1056"/>
    </row>
    <row r="29" spans="1:22" s="1052" customFormat="1">
      <c r="A29" s="1055">
        <v>15</v>
      </c>
      <c r="B29" s="1522"/>
      <c r="C29" s="1126"/>
      <c r="D29" s="1126"/>
      <c r="E29" s="1522"/>
      <c r="F29" s="1522"/>
      <c r="G29" s="1126"/>
      <c r="H29" s="1126"/>
      <c r="I29" s="1525"/>
      <c r="J29" s="1522"/>
      <c r="K29" s="1126"/>
      <c r="L29" s="1126"/>
      <c r="M29" s="1522"/>
      <c r="N29" s="1522"/>
      <c r="O29" s="1126"/>
      <c r="P29" s="1126"/>
      <c r="Q29" s="1522"/>
      <c r="S29" s="1057"/>
      <c r="T29" s="1056"/>
      <c r="U29" s="1056"/>
      <c r="V29" s="1056"/>
    </row>
    <row r="30" spans="1:22" s="1052" customFormat="1">
      <c r="A30" s="1055">
        <v>16</v>
      </c>
      <c r="B30" s="1522"/>
      <c r="C30" s="1126"/>
      <c r="D30" s="1126"/>
      <c r="E30" s="1522"/>
      <c r="F30" s="1522"/>
      <c r="G30" s="1126"/>
      <c r="H30" s="1126"/>
      <c r="I30" s="1525"/>
      <c r="J30" s="1522"/>
      <c r="K30" s="1126"/>
      <c r="L30" s="1126"/>
      <c r="M30" s="1522"/>
      <c r="N30" s="1522"/>
      <c r="O30" s="1126"/>
      <c r="P30" s="1126"/>
      <c r="Q30" s="1522"/>
      <c r="S30" s="1057"/>
      <c r="T30" s="1056"/>
      <c r="U30" s="1056"/>
      <c r="V30" s="1056"/>
    </row>
    <row r="31" spans="1:22" s="1058" customFormat="1">
      <c r="A31" s="1055">
        <v>17</v>
      </c>
      <c r="B31" s="1522"/>
      <c r="C31" s="1126"/>
      <c r="D31" s="1126"/>
      <c r="E31" s="1522"/>
      <c r="F31" s="1522"/>
      <c r="G31" s="1126"/>
      <c r="H31" s="1126"/>
      <c r="I31" s="1525"/>
      <c r="J31" s="1522"/>
      <c r="K31" s="1126"/>
      <c r="L31" s="1126"/>
      <c r="M31" s="1522"/>
      <c r="N31" s="1522"/>
      <c r="O31" s="1126"/>
      <c r="P31" s="1126"/>
      <c r="Q31" s="1522"/>
      <c r="S31" s="1057"/>
      <c r="T31" s="1056"/>
      <c r="U31" s="1056"/>
      <c r="V31" s="1056"/>
    </row>
    <row r="32" spans="1:22" s="1058" customFormat="1">
      <c r="A32" s="1055">
        <v>18</v>
      </c>
      <c r="B32" s="1522"/>
      <c r="C32" s="1126"/>
      <c r="D32" s="1126"/>
      <c r="E32" s="1522"/>
      <c r="F32" s="1522"/>
      <c r="G32" s="1126"/>
      <c r="H32" s="1126"/>
      <c r="I32" s="1525"/>
      <c r="J32" s="1522"/>
      <c r="K32" s="1126"/>
      <c r="L32" s="1126"/>
      <c r="M32" s="1522"/>
      <c r="N32" s="1522"/>
      <c r="O32" s="1126"/>
      <c r="P32" s="1126"/>
      <c r="Q32" s="1522"/>
      <c r="S32" s="1057"/>
      <c r="T32" s="1056"/>
      <c r="U32" s="1056"/>
      <c r="V32" s="1056"/>
    </row>
    <row r="33" spans="1:22" s="1058" customFormat="1">
      <c r="A33" s="1055">
        <v>19</v>
      </c>
      <c r="B33" s="1522"/>
      <c r="C33" s="1126"/>
      <c r="D33" s="1126"/>
      <c r="E33" s="1522"/>
      <c r="F33" s="1522"/>
      <c r="G33" s="1126"/>
      <c r="H33" s="1126"/>
      <c r="I33" s="1525"/>
      <c r="J33" s="1522"/>
      <c r="K33" s="1126"/>
      <c r="L33" s="1126"/>
      <c r="M33" s="1522"/>
      <c r="N33" s="1522"/>
      <c r="O33" s="1126"/>
      <c r="P33" s="1126"/>
      <c r="Q33" s="1522"/>
      <c r="S33" s="1057"/>
      <c r="T33" s="1056"/>
      <c r="U33" s="1056"/>
      <c r="V33" s="1056"/>
    </row>
    <row r="34" spans="1:22" s="1058" customFormat="1">
      <c r="A34" s="1055">
        <v>20</v>
      </c>
      <c r="B34" s="1522"/>
      <c r="C34" s="1126"/>
      <c r="D34" s="1126"/>
      <c r="E34" s="1522"/>
      <c r="F34" s="1522"/>
      <c r="G34" s="1126"/>
      <c r="H34" s="1126"/>
      <c r="I34" s="1525"/>
      <c r="J34" s="1522"/>
      <c r="K34" s="1126"/>
      <c r="L34" s="1126"/>
      <c r="M34" s="1522"/>
      <c r="N34" s="1522"/>
      <c r="O34" s="1126"/>
      <c r="P34" s="1126"/>
      <c r="Q34" s="1522"/>
      <c r="S34" s="1057"/>
      <c r="T34" s="1056"/>
      <c r="U34" s="1056"/>
      <c r="V34" s="1056"/>
    </row>
    <row r="35" spans="1:22" s="1058" customFormat="1">
      <c r="A35" s="1055">
        <v>21</v>
      </c>
      <c r="B35" s="1522"/>
      <c r="C35" s="1126"/>
      <c r="D35" s="1126"/>
      <c r="E35" s="1522"/>
      <c r="F35" s="1522"/>
      <c r="G35" s="1126"/>
      <c r="H35" s="1126"/>
      <c r="I35" s="1525"/>
      <c r="J35" s="1522"/>
      <c r="K35" s="1126"/>
      <c r="L35" s="1126"/>
      <c r="M35" s="1522"/>
      <c r="N35" s="1522"/>
      <c r="O35" s="1126"/>
      <c r="P35" s="1126"/>
      <c r="Q35" s="1522"/>
      <c r="S35" s="1057"/>
      <c r="T35" s="1056"/>
      <c r="U35" s="1056"/>
      <c r="V35" s="1056"/>
    </row>
    <row r="36" spans="1:22" s="1058" customFormat="1">
      <c r="A36" s="1055">
        <v>22</v>
      </c>
      <c r="B36" s="1522"/>
      <c r="C36" s="1126"/>
      <c r="D36" s="1126"/>
      <c r="E36" s="1522"/>
      <c r="F36" s="1522"/>
      <c r="G36" s="1126"/>
      <c r="H36" s="1126"/>
      <c r="I36" s="1525"/>
      <c r="J36" s="1522"/>
      <c r="K36" s="1126"/>
      <c r="L36" s="1126"/>
      <c r="M36" s="1522"/>
      <c r="N36" s="1522"/>
      <c r="O36" s="1126"/>
      <c r="P36" s="1126"/>
      <c r="Q36" s="1522"/>
      <c r="S36" s="1057"/>
      <c r="T36" s="1056"/>
      <c r="U36" s="1056"/>
      <c r="V36" s="1056"/>
    </row>
    <row r="37" spans="1:22" s="1058" customFormat="1">
      <c r="A37" s="1055">
        <v>23</v>
      </c>
      <c r="B37" s="1522"/>
      <c r="C37" s="1126"/>
      <c r="D37" s="1126"/>
      <c r="E37" s="1522"/>
      <c r="F37" s="1522"/>
      <c r="G37" s="1126"/>
      <c r="H37" s="1126"/>
      <c r="I37" s="1525"/>
      <c r="J37" s="1522"/>
      <c r="K37" s="1126"/>
      <c r="L37" s="1126"/>
      <c r="M37" s="1522"/>
      <c r="N37" s="1522"/>
      <c r="O37" s="1126"/>
      <c r="P37" s="1126"/>
      <c r="Q37" s="1522"/>
      <c r="S37" s="1057"/>
      <c r="T37" s="1056"/>
      <c r="U37" s="1056"/>
      <c r="V37" s="1056"/>
    </row>
    <row r="38" spans="1:22" s="1058" customFormat="1">
      <c r="A38" s="1055">
        <v>24</v>
      </c>
      <c r="B38" s="1522"/>
      <c r="C38" s="1126"/>
      <c r="D38" s="1126"/>
      <c r="E38" s="1522"/>
      <c r="F38" s="1522"/>
      <c r="G38" s="1126"/>
      <c r="H38" s="1126"/>
      <c r="I38" s="1525"/>
      <c r="J38" s="1522"/>
      <c r="K38" s="1126"/>
      <c r="L38" s="1126"/>
      <c r="M38" s="1522"/>
      <c r="N38" s="1522"/>
      <c r="O38" s="1126"/>
      <c r="P38" s="1126"/>
      <c r="Q38" s="1522"/>
      <c r="S38" s="1057"/>
      <c r="T38" s="1056"/>
      <c r="U38" s="1056"/>
      <c r="V38" s="1056"/>
    </row>
    <row r="39" spans="1:22" s="1058" customFormat="1">
      <c r="A39" s="1055" t="s">
        <v>19</v>
      </c>
      <c r="B39" s="1494"/>
      <c r="C39" s="1495"/>
      <c r="D39" s="1494"/>
      <c r="E39" s="1499">
        <f>SUM(E15:E38)</f>
        <v>0</v>
      </c>
      <c r="F39" s="1496"/>
      <c r="G39" s="1496"/>
      <c r="H39" s="1496"/>
      <c r="I39" s="1499">
        <f>SUM(I15:I38)</f>
        <v>0</v>
      </c>
      <c r="J39" s="1496"/>
      <c r="K39" s="1496"/>
      <c r="L39" s="1496"/>
      <c r="M39" s="1500">
        <f>SUM(M15:M38)</f>
        <v>0</v>
      </c>
      <c r="N39" s="1494"/>
      <c r="O39" s="1495"/>
      <c r="P39" s="1494"/>
      <c r="Q39" s="1500">
        <f>SUM(Q15:Q38)</f>
        <v>0</v>
      </c>
      <c r="S39" s="1498"/>
      <c r="T39" s="1059"/>
      <c r="U39" s="1059"/>
    </row>
    <row r="40" spans="1:22" s="1048" customFormat="1" ht="12.75" customHeight="1">
      <c r="A40" s="1048" t="s">
        <v>20</v>
      </c>
    </row>
    <row r="41" spans="1:22" s="1048" customFormat="1" ht="12.75" customHeight="1">
      <c r="A41" s="1048" t="s">
        <v>21</v>
      </c>
    </row>
    <row r="42" spans="1:22">
      <c r="A42" s="1048" t="s">
        <v>22</v>
      </c>
    </row>
    <row r="43" spans="1:22">
      <c r="A43" s="1048" t="s">
        <v>23</v>
      </c>
      <c r="K43" s="1048" t="s">
        <v>428</v>
      </c>
      <c r="L43" s="1048"/>
      <c r="M43" s="1048"/>
      <c r="N43" s="1048"/>
      <c r="O43" s="1048"/>
      <c r="P43" s="1048"/>
      <c r="Q43" s="1048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5">
    <tabColor rgb="FFFFFF00"/>
  </sheetPr>
  <dimension ref="A1:V68"/>
  <sheetViews>
    <sheetView zoomScale="85" zoomScaleNormal="85" zoomScaleSheetLayoutView="100" workbookViewId="0">
      <selection activeCell="S38" sqref="S38"/>
    </sheetView>
  </sheetViews>
  <sheetFormatPr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5" t="s">
        <v>423</v>
      </c>
      <c r="C1" s="1049"/>
      <c r="D1" s="1049"/>
      <c r="E1" s="1049"/>
      <c r="J1" s="799"/>
      <c r="K1" s="3059" t="s">
        <v>449</v>
      </c>
      <c r="L1" s="3059"/>
      <c r="M1" s="3059"/>
      <c r="N1" s="3059"/>
      <c r="O1" s="3059"/>
      <c r="P1" s="3059"/>
      <c r="Q1" s="3059"/>
    </row>
    <row r="2" spans="1:22" s="1048" customFormat="1" ht="10.5" customHeight="1">
      <c r="A2" s="1486"/>
      <c r="B2" s="3060" t="s">
        <v>1</v>
      </c>
      <c r="C2" s="3060"/>
      <c r="D2" s="3060"/>
      <c r="E2" s="3060"/>
      <c r="N2" s="3061" t="s">
        <v>2</v>
      </c>
      <c r="O2" s="3062"/>
      <c r="P2" s="3062"/>
      <c r="Q2" s="3062"/>
    </row>
    <row r="3" spans="1:22" s="1048" customFormat="1" ht="13.5" customHeight="1">
      <c r="N3" s="3066" t="s">
        <v>544</v>
      </c>
      <c r="O3" s="3066"/>
      <c r="P3" s="3066"/>
      <c r="Q3" s="3066"/>
    </row>
    <row r="4" spans="1:22" s="1048" customFormat="1" ht="15" customHeight="1">
      <c r="B4" s="1487" t="s">
        <v>425</v>
      </c>
      <c r="C4" s="1487"/>
      <c r="D4" s="1487"/>
      <c r="E4" s="1487"/>
      <c r="I4" s="3063" t="s">
        <v>5</v>
      </c>
      <c r="J4" s="3064"/>
      <c r="K4" s="3064"/>
      <c r="L4" s="1483"/>
      <c r="O4" s="1050"/>
    </row>
    <row r="5" spans="1:22" s="1048" customFormat="1" ht="9.75" customHeight="1">
      <c r="A5" s="1486"/>
      <c r="B5" s="3065" t="s">
        <v>7</v>
      </c>
      <c r="C5" s="3065"/>
      <c r="D5" s="3065"/>
      <c r="E5" s="3065"/>
    </row>
    <row r="6" spans="1:22" s="1048" customFormat="1" ht="12" customHeight="1">
      <c r="E6" s="3058" t="s">
        <v>8</v>
      </c>
      <c r="F6" s="3058"/>
      <c r="G6" s="3058"/>
      <c r="H6" s="3058"/>
      <c r="I6" s="3058"/>
      <c r="J6" s="3058"/>
      <c r="K6" s="3058"/>
      <c r="L6" s="3058"/>
      <c r="M6" s="3058"/>
      <c r="N6" s="3058"/>
    </row>
    <row r="7" spans="1:22" s="1048" customFormat="1" ht="15.75">
      <c r="A7" s="1048" t="s">
        <v>669</v>
      </c>
      <c r="E7" s="2752" t="s">
        <v>669</v>
      </c>
      <c r="F7" s="2752"/>
      <c r="G7" s="2752"/>
      <c r="H7" s="2752"/>
      <c r="I7" s="2752"/>
      <c r="J7" s="2752"/>
      <c r="K7" s="2752"/>
      <c r="L7" s="2752"/>
      <c r="M7" s="2752"/>
      <c r="N7" s="2752"/>
    </row>
    <row r="8" spans="1:22" s="1048" customFormat="1" ht="9" customHeight="1"/>
    <row r="9" spans="1:22" s="1048" customFormat="1">
      <c r="A9" s="3051" t="s">
        <v>9</v>
      </c>
      <c r="B9" s="3049" t="s">
        <v>10</v>
      </c>
      <c r="C9" s="3050"/>
      <c r="D9" s="3050"/>
      <c r="E9" s="3050"/>
      <c r="F9" s="3050"/>
      <c r="G9" s="3050"/>
      <c r="H9" s="3050"/>
      <c r="I9" s="3054"/>
      <c r="J9" s="3049" t="s">
        <v>11</v>
      </c>
      <c r="K9" s="3050"/>
      <c r="L9" s="3050"/>
      <c r="M9" s="3050"/>
      <c r="N9" s="3050"/>
      <c r="O9" s="3050"/>
      <c r="P9" s="3050"/>
      <c r="Q9" s="3054"/>
    </row>
    <row r="10" spans="1:22" s="1048" customFormat="1">
      <c r="A10" s="3052"/>
      <c r="B10" s="3055" t="s">
        <v>432</v>
      </c>
      <c r="C10" s="3056"/>
      <c r="D10" s="3056"/>
      <c r="E10" s="3057"/>
      <c r="F10" s="3055" t="s">
        <v>545</v>
      </c>
      <c r="G10" s="3056"/>
      <c r="H10" s="3056"/>
      <c r="I10" s="3057"/>
      <c r="J10" s="3055" t="s">
        <v>432</v>
      </c>
      <c r="K10" s="3056"/>
      <c r="L10" s="3056"/>
      <c r="M10" s="3057"/>
      <c r="N10" s="3055" t="s">
        <v>545</v>
      </c>
      <c r="O10" s="3056"/>
      <c r="P10" s="3056"/>
      <c r="Q10" s="3057"/>
    </row>
    <row r="11" spans="1:22" s="1048" customFormat="1">
      <c r="A11" s="3052"/>
      <c r="B11" s="3049" t="s">
        <v>14</v>
      </c>
      <c r="C11" s="3050"/>
      <c r="E11" s="1482">
        <v>30</v>
      </c>
      <c r="F11" s="3049" t="s">
        <v>15</v>
      </c>
      <c r="G11" s="3050"/>
      <c r="H11" s="1481"/>
      <c r="I11" s="1482"/>
      <c r="J11" s="3049" t="s">
        <v>15</v>
      </c>
      <c r="K11" s="3050"/>
      <c r="L11" s="1481"/>
      <c r="M11" s="1482">
        <v>30</v>
      </c>
      <c r="N11" s="3049" t="s">
        <v>15</v>
      </c>
      <c r="O11" s="3050"/>
      <c r="P11" s="1481"/>
      <c r="Q11" s="1482"/>
    </row>
    <row r="12" spans="1:22" s="1052" customFormat="1" ht="35.25" customHeight="1">
      <c r="A12" s="3053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2"/>
      <c r="C14" s="1126"/>
      <c r="D14" s="1126"/>
      <c r="E14" s="1960">
        <v>225.8</v>
      </c>
      <c r="F14" s="1522"/>
      <c r="G14" s="1126"/>
      <c r="H14" s="1126"/>
      <c r="I14" s="1126" t="str">
        <f>[2]sheet1!C2</f>
        <v>28.254</v>
      </c>
      <c r="J14" s="1522"/>
      <c r="K14" s="1126"/>
      <c r="L14" s="1126"/>
      <c r="M14" s="1126"/>
      <c r="N14" s="1522"/>
      <c r="O14" s="1126"/>
      <c r="P14" s="1126"/>
      <c r="Q14" s="1126" t="str">
        <f>[2]sheet1!D2</f>
        <v>7.302</v>
      </c>
      <c r="S14" s="1493"/>
      <c r="T14" s="1056"/>
      <c r="U14" s="1056"/>
      <c r="V14" s="1056"/>
    </row>
    <row r="15" spans="1:22" s="1052" customFormat="1" ht="15.75">
      <c r="A15" s="1055">
        <v>1</v>
      </c>
      <c r="B15" s="1522"/>
      <c r="C15" s="1126"/>
      <c r="D15" s="1126"/>
      <c r="E15" s="1961">
        <v>226.20000000000002</v>
      </c>
      <c r="F15" s="1805"/>
      <c r="G15" s="1126"/>
      <c r="H15" s="1804"/>
      <c r="I15" s="1924" t="str">
        <f>[2]sheet1!C3</f>
        <v>25.596</v>
      </c>
      <c r="J15" s="1805"/>
      <c r="K15" s="1805"/>
      <c r="L15" s="1805"/>
      <c r="M15" s="1925"/>
      <c r="N15" s="1805"/>
      <c r="O15" s="1805"/>
      <c r="P15" s="1804"/>
      <c r="Q15" s="1806" t="str">
        <f>[2]sheet1!D3</f>
        <v>6.522</v>
      </c>
      <c r="S15" s="1057"/>
      <c r="T15" s="1056"/>
      <c r="U15" s="1056"/>
      <c r="V15" s="1056"/>
    </row>
    <row r="16" spans="1:22" s="1052" customFormat="1" ht="15.75">
      <c r="A16" s="1055">
        <v>2</v>
      </c>
      <c r="B16" s="1522"/>
      <c r="C16" s="1126"/>
      <c r="D16" s="1126"/>
      <c r="E16" s="1961">
        <v>216.20000000000002</v>
      </c>
      <c r="F16" s="1805"/>
      <c r="G16" s="1126"/>
      <c r="H16" s="1804"/>
      <c r="I16" s="1924" t="str">
        <f>[2]sheet1!C4</f>
        <v>25.968</v>
      </c>
      <c r="J16" s="1805"/>
      <c r="K16" s="1805"/>
      <c r="L16" s="1804"/>
      <c r="M16" s="1925"/>
      <c r="N16" s="1805"/>
      <c r="O16" s="1805"/>
      <c r="P16" s="1804"/>
      <c r="Q16" s="1806" t="str">
        <f>[2]sheet1!D4</f>
        <v>7.002</v>
      </c>
      <c r="S16" s="1057"/>
      <c r="T16" s="1056"/>
      <c r="U16" s="1056"/>
      <c r="V16" s="1056"/>
    </row>
    <row r="17" spans="1:22" s="1052" customFormat="1" ht="15.75">
      <c r="A17" s="1055">
        <v>3</v>
      </c>
      <c r="B17" s="1522"/>
      <c r="C17" s="1126"/>
      <c r="D17" s="1126"/>
      <c r="E17" s="1961">
        <v>219</v>
      </c>
      <c r="F17" s="1805"/>
      <c r="G17" s="1126"/>
      <c r="H17" s="1804"/>
      <c r="I17" s="1924" t="str">
        <f>[2]sheet1!C5</f>
        <v>24.834</v>
      </c>
      <c r="J17" s="1805"/>
      <c r="K17" s="1805"/>
      <c r="L17" s="1804"/>
      <c r="M17" s="1925"/>
      <c r="N17" s="1805"/>
      <c r="O17" s="1805"/>
      <c r="P17" s="1804"/>
      <c r="Q17" s="1806" t="str">
        <f>[2]sheet1!D5</f>
        <v>5.616</v>
      </c>
      <c r="S17" s="1057"/>
      <c r="T17" s="1056"/>
      <c r="U17" s="1056"/>
      <c r="V17" s="1056"/>
    </row>
    <row r="18" spans="1:22" s="1052" customFormat="1" ht="15.75">
      <c r="A18" s="1055">
        <v>4</v>
      </c>
      <c r="B18" s="1522"/>
      <c r="C18" s="1126"/>
      <c r="D18" s="1126"/>
      <c r="E18" s="1961">
        <v>227.4</v>
      </c>
      <c r="F18" s="1805"/>
      <c r="G18" s="1126"/>
      <c r="H18" s="1804"/>
      <c r="I18" s="1924" t="str">
        <f>[2]sheet1!C6</f>
        <v>26.574</v>
      </c>
      <c r="J18" s="1805"/>
      <c r="K18" s="1805"/>
      <c r="L18" s="1804"/>
      <c r="M18" s="1925"/>
      <c r="N18" s="1805"/>
      <c r="O18" s="1805"/>
      <c r="P18" s="1804"/>
      <c r="Q18" s="1806" t="str">
        <f>[2]sheet1!D6</f>
        <v>6.828</v>
      </c>
      <c r="S18" s="1057"/>
      <c r="T18" s="1056"/>
      <c r="U18" s="1056"/>
      <c r="V18" s="1056"/>
    </row>
    <row r="19" spans="1:22" s="1052" customFormat="1" ht="15.75">
      <c r="A19" s="1055">
        <v>5</v>
      </c>
      <c r="B19" s="1522"/>
      <c r="C19" s="1126"/>
      <c r="D19" s="1126"/>
      <c r="E19" s="1961">
        <v>235</v>
      </c>
      <c r="F19" s="1805"/>
      <c r="G19" s="1126"/>
      <c r="H19" s="1804"/>
      <c r="I19" s="1924" t="str">
        <f>[2]sheet1!C7</f>
        <v>25.488</v>
      </c>
      <c r="J19" s="1805"/>
      <c r="K19" s="1805"/>
      <c r="L19" s="1804"/>
      <c r="M19" s="1925"/>
      <c r="N19" s="1805"/>
      <c r="O19" s="1805"/>
      <c r="P19" s="1804"/>
      <c r="Q19" s="1806" t="str">
        <f>[2]sheet1!D7</f>
        <v>6.444</v>
      </c>
      <c r="S19" s="1057"/>
      <c r="T19" s="1056"/>
      <c r="U19" s="1056"/>
      <c r="V19" s="1056"/>
    </row>
    <row r="20" spans="1:22" s="1052" customFormat="1" ht="15.75">
      <c r="A20" s="1055">
        <v>6</v>
      </c>
      <c r="B20" s="1522"/>
      <c r="C20" s="1126"/>
      <c r="D20" s="1126"/>
      <c r="E20" s="1961">
        <v>273.2</v>
      </c>
      <c r="F20" s="1805"/>
      <c r="G20" s="1126"/>
      <c r="H20" s="1804"/>
      <c r="I20" s="1924" t="str">
        <f>[2]sheet1!C8</f>
        <v>27.12</v>
      </c>
      <c r="J20" s="1805"/>
      <c r="K20" s="1805"/>
      <c r="L20" s="1804"/>
      <c r="M20" s="1925"/>
      <c r="N20" s="1805"/>
      <c r="O20" s="1805"/>
      <c r="P20" s="1804"/>
      <c r="Q20" s="1806" t="str">
        <f>[2]sheet1!D8</f>
        <v>6.126</v>
      </c>
      <c r="S20" s="1057"/>
      <c r="T20" s="1056"/>
      <c r="U20" s="1056"/>
      <c r="V20" s="1056"/>
    </row>
    <row r="21" spans="1:22" s="1052" customFormat="1" ht="15.75">
      <c r="A21" s="1055">
        <v>7</v>
      </c>
      <c r="B21" s="1522"/>
      <c r="C21" s="1126"/>
      <c r="D21" s="1126"/>
      <c r="E21" s="1961">
        <v>282.8</v>
      </c>
      <c r="F21" s="1805"/>
      <c r="G21" s="1126"/>
      <c r="H21" s="1804"/>
      <c r="I21" s="1924" t="str">
        <f>[2]sheet1!C9</f>
        <v>30.636</v>
      </c>
      <c r="J21" s="1805"/>
      <c r="K21" s="1805"/>
      <c r="L21" s="1804"/>
      <c r="M21" s="1925"/>
      <c r="N21" s="1805"/>
      <c r="O21" s="1805"/>
      <c r="P21" s="1804"/>
      <c r="Q21" s="1806" t="str">
        <f>[2]sheet1!D9</f>
        <v>6.846</v>
      </c>
      <c r="S21" s="1057"/>
      <c r="T21" s="1056"/>
      <c r="U21" s="1056"/>
      <c r="V21" s="1056"/>
    </row>
    <row r="22" spans="1:22" s="1052" customFormat="1" ht="15.75">
      <c r="A22" s="1055">
        <v>8</v>
      </c>
      <c r="B22" s="1522"/>
      <c r="C22" s="1126"/>
      <c r="D22" s="1126"/>
      <c r="E22" s="1961">
        <v>275.8</v>
      </c>
      <c r="F22" s="1805"/>
      <c r="G22" s="1126"/>
      <c r="H22" s="1804"/>
      <c r="I22" s="1924" t="str">
        <f>[2]sheet1!C10</f>
        <v>32.61</v>
      </c>
      <c r="J22" s="1805"/>
      <c r="K22" s="1805"/>
      <c r="L22" s="1804"/>
      <c r="M22" s="1925"/>
      <c r="N22" s="1805"/>
      <c r="O22" s="1805"/>
      <c r="P22" s="1804"/>
      <c r="Q22" s="1806" t="str">
        <f>[2]sheet1!D10</f>
        <v>5.622</v>
      </c>
      <c r="S22" s="1057"/>
      <c r="T22" s="1056"/>
      <c r="U22" s="1056"/>
      <c r="V22" s="1056"/>
    </row>
    <row r="23" spans="1:22" s="1052" customFormat="1" ht="15.75">
      <c r="A23" s="1055">
        <v>9</v>
      </c>
      <c r="B23" s="1522"/>
      <c r="C23" s="1126"/>
      <c r="D23" s="1126"/>
      <c r="E23" s="1961">
        <v>282.60000000000002</v>
      </c>
      <c r="F23" s="1805"/>
      <c r="G23" s="1126"/>
      <c r="H23" s="1804"/>
      <c r="I23" s="1924" t="str">
        <f>[2]sheet1!C11</f>
        <v>32.094</v>
      </c>
      <c r="J23" s="1805"/>
      <c r="K23" s="1805"/>
      <c r="L23" s="1804"/>
      <c r="M23" s="1925"/>
      <c r="N23" s="1805"/>
      <c r="O23" s="1805"/>
      <c r="P23" s="1804"/>
      <c r="Q23" s="1806" t="str">
        <f>[2]sheet1!D11</f>
        <v>9.156</v>
      </c>
      <c r="S23" s="1057"/>
      <c r="T23" s="1056"/>
      <c r="U23" s="1056"/>
      <c r="V23" s="1056"/>
    </row>
    <row r="24" spans="1:22" s="1052" customFormat="1" ht="15.75">
      <c r="A24" s="1055">
        <v>10</v>
      </c>
      <c r="B24" s="1522"/>
      <c r="C24" s="1126"/>
      <c r="D24" s="1126"/>
      <c r="E24" s="1961">
        <v>260.39999999999998</v>
      </c>
      <c r="F24" s="1805"/>
      <c r="G24" s="1126"/>
      <c r="H24" s="1804"/>
      <c r="I24" s="1924" t="str">
        <f>[2]sheet1!C12</f>
        <v>32.598</v>
      </c>
      <c r="J24" s="1805"/>
      <c r="K24" s="1805"/>
      <c r="L24" s="1804"/>
      <c r="M24" s="1925"/>
      <c r="N24" s="1805"/>
      <c r="O24" s="1805"/>
      <c r="P24" s="1804"/>
      <c r="Q24" s="1806" t="str">
        <f>[2]sheet1!D12</f>
        <v>14.376</v>
      </c>
      <c r="S24" s="1057"/>
      <c r="T24" s="1056"/>
      <c r="U24" s="1056"/>
      <c r="V24" s="1056"/>
    </row>
    <row r="25" spans="1:22" s="1052" customFormat="1" ht="15.75">
      <c r="A25" s="1055">
        <v>11</v>
      </c>
      <c r="B25" s="1522"/>
      <c r="C25" s="1126"/>
      <c r="D25" s="1126"/>
      <c r="E25" s="1961">
        <v>267</v>
      </c>
      <c r="F25" s="1805"/>
      <c r="G25" s="1126"/>
      <c r="H25" s="1804"/>
      <c r="I25" s="1924" t="str">
        <f>[2]sheet1!C13</f>
        <v>31.692</v>
      </c>
      <c r="J25" s="1805"/>
      <c r="K25" s="1805"/>
      <c r="L25" s="1804"/>
      <c r="M25" s="1925"/>
      <c r="N25" s="1805"/>
      <c r="O25" s="1805"/>
      <c r="P25" s="1804"/>
      <c r="Q25" s="1806" t="str">
        <f>[2]sheet1!D13</f>
        <v>12.45</v>
      </c>
      <c r="S25" s="1057"/>
      <c r="T25" s="1056"/>
      <c r="U25" s="1056"/>
      <c r="V25" s="1056"/>
    </row>
    <row r="26" spans="1:22" s="1052" customFormat="1" ht="15.75">
      <c r="A26" s="1055">
        <v>12</v>
      </c>
      <c r="B26" s="1522"/>
      <c r="C26" s="1126"/>
      <c r="D26" s="1126"/>
      <c r="E26" s="1961">
        <v>282.60000000000002</v>
      </c>
      <c r="F26" s="1805"/>
      <c r="G26" s="1126"/>
      <c r="H26" s="1804"/>
      <c r="I26" s="1924" t="str">
        <f>[2]sheet1!C14</f>
        <v>37.704</v>
      </c>
      <c r="J26" s="1805"/>
      <c r="K26" s="1805"/>
      <c r="L26" s="1804"/>
      <c r="M26" s="1925"/>
      <c r="N26" s="1805"/>
      <c r="O26" s="1805"/>
      <c r="P26" s="1804"/>
      <c r="Q26" s="1806" t="str">
        <f>[2]sheet1!D14</f>
        <v>14.832</v>
      </c>
      <c r="S26" s="1057"/>
      <c r="T26" s="1056"/>
      <c r="U26" s="1056"/>
      <c r="V26" s="1056"/>
    </row>
    <row r="27" spans="1:22" s="1052" customFormat="1" ht="15.75">
      <c r="A27" s="1055">
        <v>13</v>
      </c>
      <c r="B27" s="1522"/>
      <c r="C27" s="1126"/>
      <c r="D27" s="1126"/>
      <c r="E27" s="1961">
        <v>243.4</v>
      </c>
      <c r="F27" s="1805"/>
      <c r="G27" s="1126"/>
      <c r="H27" s="1804"/>
      <c r="I27" s="1924" t="str">
        <f>[2]sheet1!C15</f>
        <v>28.338</v>
      </c>
      <c r="J27" s="1805"/>
      <c r="K27" s="1805"/>
      <c r="L27" s="1804"/>
      <c r="M27" s="1925"/>
      <c r="N27" s="1805"/>
      <c r="O27" s="1805"/>
      <c r="P27" s="1804"/>
      <c r="Q27" s="1806" t="str">
        <f>[2]sheet1!D15</f>
        <v>7.662</v>
      </c>
      <c r="S27" s="1057"/>
      <c r="T27" s="1056"/>
      <c r="U27" s="1056"/>
      <c r="V27" s="1056"/>
    </row>
    <row r="28" spans="1:22" s="1052" customFormat="1" ht="15.75">
      <c r="A28" s="1055">
        <v>14</v>
      </c>
      <c r="B28" s="1522"/>
      <c r="C28" s="1126"/>
      <c r="D28" s="1126"/>
      <c r="E28" s="1961">
        <v>270.39999999999998</v>
      </c>
      <c r="F28" s="1805"/>
      <c r="G28" s="1126"/>
      <c r="H28" s="1804"/>
      <c r="I28" s="1924" t="str">
        <f>[2]sheet1!C16</f>
        <v>31.842</v>
      </c>
      <c r="J28" s="1805"/>
      <c r="K28" s="1805"/>
      <c r="L28" s="1804"/>
      <c r="M28" s="1925"/>
      <c r="N28" s="1805"/>
      <c r="O28" s="1805"/>
      <c r="P28" s="1804"/>
      <c r="Q28" s="1806" t="str">
        <f>[2]sheet1!D16</f>
        <v>13.662</v>
      </c>
      <c r="S28" s="1057"/>
      <c r="T28" s="1056"/>
      <c r="U28" s="1056"/>
      <c r="V28" s="1056"/>
    </row>
    <row r="29" spans="1:22" s="1052" customFormat="1" ht="15.75">
      <c r="A29" s="1055">
        <v>15</v>
      </c>
      <c r="B29" s="1522"/>
      <c r="C29" s="1126"/>
      <c r="D29" s="1126"/>
      <c r="E29" s="1961">
        <v>274.40000000000003</v>
      </c>
      <c r="F29" s="1805"/>
      <c r="G29" s="1126"/>
      <c r="H29" s="1804"/>
      <c r="I29" s="1924" t="str">
        <f>[2]sheet1!C17</f>
        <v>32.604</v>
      </c>
      <c r="J29" s="1805"/>
      <c r="K29" s="1805"/>
      <c r="L29" s="1804"/>
      <c r="M29" s="1925"/>
      <c r="N29" s="1805"/>
      <c r="O29" s="1805"/>
      <c r="P29" s="1804"/>
      <c r="Q29" s="1806" t="str">
        <f>[2]sheet1!D17</f>
        <v>13.098</v>
      </c>
      <c r="S29" s="1057"/>
      <c r="T29" s="1056"/>
      <c r="U29" s="1056"/>
      <c r="V29" s="1056"/>
    </row>
    <row r="30" spans="1:22" s="1052" customFormat="1" ht="15.75">
      <c r="A30" s="1055">
        <v>16</v>
      </c>
      <c r="B30" s="1522"/>
      <c r="C30" s="1126"/>
      <c r="D30" s="1126"/>
      <c r="E30" s="1961">
        <v>301.40000000000003</v>
      </c>
      <c r="F30" s="1805"/>
      <c r="G30" s="1126"/>
      <c r="H30" s="1804"/>
      <c r="I30" s="1924" t="str">
        <f>[2]sheet1!C18</f>
        <v>33.252</v>
      </c>
      <c r="J30" s="1805"/>
      <c r="K30" s="1805"/>
      <c r="L30" s="1804"/>
      <c r="M30" s="1925"/>
      <c r="N30" s="1805"/>
      <c r="O30" s="1805"/>
      <c r="P30" s="1804"/>
      <c r="Q30" s="1806" t="str">
        <f>[2]sheet1!D18</f>
        <v>10.152</v>
      </c>
      <c r="S30" s="1057"/>
      <c r="T30" s="1056"/>
      <c r="U30" s="1056"/>
      <c r="V30" s="1056"/>
    </row>
    <row r="31" spans="1:22" s="1058" customFormat="1" ht="15.75">
      <c r="A31" s="1055">
        <v>17</v>
      </c>
      <c r="B31" s="1522"/>
      <c r="C31" s="1126"/>
      <c r="D31" s="1126"/>
      <c r="E31" s="1961">
        <v>317.2</v>
      </c>
      <c r="F31" s="1805"/>
      <c r="G31" s="1126"/>
      <c r="H31" s="1804"/>
      <c r="I31" s="1924" t="str">
        <f>[2]sheet1!C19</f>
        <v>37.02</v>
      </c>
      <c r="J31" s="1805"/>
      <c r="K31" s="1805"/>
      <c r="L31" s="1804"/>
      <c r="M31" s="1925"/>
      <c r="N31" s="1805"/>
      <c r="O31" s="1805"/>
      <c r="P31" s="1804"/>
      <c r="Q31" s="1806" t="str">
        <f>[2]sheet1!D19</f>
        <v>12.24</v>
      </c>
      <c r="S31" s="1057"/>
      <c r="T31" s="1056"/>
      <c r="U31" s="1056"/>
      <c r="V31" s="1056"/>
    </row>
    <row r="32" spans="1:22" s="1058" customFormat="1" ht="15.75">
      <c r="A32" s="1055">
        <v>18</v>
      </c>
      <c r="B32" s="1522"/>
      <c r="C32" s="1126"/>
      <c r="D32" s="1126"/>
      <c r="E32" s="1961">
        <v>312.2</v>
      </c>
      <c r="F32" s="1805"/>
      <c r="G32" s="1126"/>
      <c r="H32" s="1804"/>
      <c r="I32" s="1924" t="str">
        <f>[2]sheet1!C20</f>
        <v>37.446</v>
      </c>
      <c r="J32" s="1805"/>
      <c r="K32" s="1805"/>
      <c r="L32" s="1804"/>
      <c r="M32" s="1925"/>
      <c r="N32" s="1805"/>
      <c r="O32" s="1805"/>
      <c r="P32" s="1804"/>
      <c r="Q32" s="1806" t="str">
        <f>[2]sheet1!D20</f>
        <v>7.416</v>
      </c>
      <c r="S32" s="1057"/>
      <c r="T32" s="1056"/>
      <c r="U32" s="1056"/>
      <c r="V32" s="1056"/>
    </row>
    <row r="33" spans="1:22" s="1058" customFormat="1" ht="15.75">
      <c r="A33" s="1055">
        <v>19</v>
      </c>
      <c r="B33" s="1522"/>
      <c r="C33" s="1126"/>
      <c r="D33" s="1126"/>
      <c r="E33" s="1961">
        <v>316</v>
      </c>
      <c r="F33" s="1805"/>
      <c r="G33" s="1126"/>
      <c r="H33" s="1804"/>
      <c r="I33" s="1924" t="str">
        <f>[2]sheet1!C21</f>
        <v>34.212</v>
      </c>
      <c r="J33" s="1805"/>
      <c r="K33" s="1805"/>
      <c r="L33" s="1804"/>
      <c r="M33" s="1925"/>
      <c r="N33" s="1805"/>
      <c r="O33" s="1805"/>
      <c r="P33" s="1804"/>
      <c r="Q33" s="1806" t="str">
        <f>[2]sheet1!D21</f>
        <v>6.15</v>
      </c>
      <c r="S33" s="1057"/>
      <c r="T33" s="1056"/>
      <c r="U33" s="1056"/>
      <c r="V33" s="1056"/>
    </row>
    <row r="34" spans="1:22" s="1058" customFormat="1" ht="15.75">
      <c r="A34" s="1055">
        <v>20</v>
      </c>
      <c r="B34" s="1522"/>
      <c r="C34" s="1126"/>
      <c r="D34" s="1126"/>
      <c r="E34" s="1961">
        <v>283.2</v>
      </c>
      <c r="F34" s="1805"/>
      <c r="G34" s="1126"/>
      <c r="H34" s="1804"/>
      <c r="I34" s="1924" t="str">
        <f>[2]sheet1!C22</f>
        <v>28.956</v>
      </c>
      <c r="J34" s="1805"/>
      <c r="K34" s="1805"/>
      <c r="L34" s="1804"/>
      <c r="M34" s="1925"/>
      <c r="N34" s="1805"/>
      <c r="O34" s="1805"/>
      <c r="P34" s="1804"/>
      <c r="Q34" s="1806" t="str">
        <f>[2]sheet1!D22</f>
        <v>7.08</v>
      </c>
      <c r="S34" s="1057"/>
      <c r="T34" s="1056"/>
      <c r="U34" s="1056"/>
      <c r="V34" s="1056"/>
    </row>
    <row r="35" spans="1:22" s="1058" customFormat="1" ht="15.75">
      <c r="A35" s="1055">
        <v>21</v>
      </c>
      <c r="B35" s="1522"/>
      <c r="C35" s="1126"/>
      <c r="D35" s="1126"/>
      <c r="E35" s="1961">
        <v>267.60000000000002</v>
      </c>
      <c r="F35" s="1805"/>
      <c r="G35" s="1126"/>
      <c r="H35" s="1804"/>
      <c r="I35" s="1924" t="str">
        <f>[2]sheet1!C23</f>
        <v>30.33</v>
      </c>
      <c r="J35" s="1805"/>
      <c r="K35" s="1805"/>
      <c r="L35" s="1804"/>
      <c r="M35" s="1925"/>
      <c r="N35" s="1805"/>
      <c r="O35" s="1805"/>
      <c r="P35" s="1804"/>
      <c r="Q35" s="1806" t="str">
        <f>[2]sheet1!D23</f>
        <v>6.612</v>
      </c>
      <c r="S35" s="1057"/>
      <c r="T35" s="1056"/>
      <c r="U35" s="1056"/>
      <c r="V35" s="1056"/>
    </row>
    <row r="36" spans="1:22" s="1058" customFormat="1" ht="15.75">
      <c r="A36" s="1055">
        <v>22</v>
      </c>
      <c r="B36" s="1522"/>
      <c r="C36" s="1126"/>
      <c r="D36" s="1126"/>
      <c r="E36" s="1961">
        <v>242.4</v>
      </c>
      <c r="F36" s="1805"/>
      <c r="G36" s="1126"/>
      <c r="H36" s="1804"/>
      <c r="I36" s="1924" t="str">
        <f>[2]sheet1!C24</f>
        <v>29.85</v>
      </c>
      <c r="J36" s="1805"/>
      <c r="K36" s="1805"/>
      <c r="L36" s="1804"/>
      <c r="M36" s="1925"/>
      <c r="N36" s="1805"/>
      <c r="O36" s="1805"/>
      <c r="P36" s="1804"/>
      <c r="Q36" s="1806" t="str">
        <f>[2]sheet1!D24</f>
        <v>6.822</v>
      </c>
      <c r="S36" s="1057"/>
      <c r="T36" s="1056"/>
      <c r="U36" s="1056"/>
      <c r="V36" s="1056"/>
    </row>
    <row r="37" spans="1:22" s="1058" customFormat="1" ht="16.5" thickBot="1">
      <c r="A37" s="1055">
        <v>23</v>
      </c>
      <c r="B37" s="1522"/>
      <c r="C37" s="1126"/>
      <c r="D37" s="1126"/>
      <c r="E37" s="1962">
        <v>237.20000000000002</v>
      </c>
      <c r="F37" s="1805"/>
      <c r="G37" s="1805"/>
      <c r="H37" s="1804"/>
      <c r="I37" s="1924" t="str">
        <f>[2]sheet1!C25</f>
        <v>28.926</v>
      </c>
      <c r="J37" s="1805"/>
      <c r="K37" s="1805"/>
      <c r="L37" s="1804"/>
      <c r="M37" s="1925"/>
      <c r="N37" s="1805"/>
      <c r="O37" s="1805"/>
      <c r="P37" s="1804"/>
      <c r="Q37" s="1806" t="str">
        <f>[2]sheet1!D25</f>
        <v>6.612</v>
      </c>
      <c r="S37" s="1057"/>
      <c r="T37" s="1056"/>
      <c r="U37" s="1056"/>
      <c r="V37" s="1056"/>
    </row>
    <row r="38" spans="1:22" s="1058" customFormat="1" ht="15">
      <c r="A38" s="1055" t="s">
        <v>19</v>
      </c>
      <c r="B38" s="1494"/>
      <c r="C38" s="1495"/>
      <c r="D38" s="1494"/>
      <c r="E38" s="1737">
        <f>SUM(E14:E37)</f>
        <v>6339.4</v>
      </c>
      <c r="F38" s="1733"/>
      <c r="G38" s="1733"/>
      <c r="H38" s="1733"/>
      <c r="I38" s="1737" t="str">
        <f>[2]sheet1!C26</f>
        <v>27.3</v>
      </c>
      <c r="J38" s="1733"/>
      <c r="K38" s="1733"/>
      <c r="L38" s="1733"/>
      <c r="M38" s="1738">
        <f>SUM(M14:M37)</f>
        <v>0</v>
      </c>
      <c r="N38" s="1494"/>
      <c r="O38" s="1495"/>
      <c r="P38" s="1494"/>
      <c r="Q38" s="1500" t="str">
        <f>[2]sheet1!D26</f>
        <v>6.906</v>
      </c>
      <c r="S38" s="1498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  <row r="45" spans="1:22">
      <c r="C45" s="1501"/>
    </row>
    <row r="46" spans="1:22">
      <c r="C46" s="1501"/>
    </row>
    <row r="47" spans="1:22">
      <c r="C47" s="1501"/>
    </row>
    <row r="48" spans="1:22">
      <c r="C48" s="1501"/>
    </row>
    <row r="49" spans="3:3">
      <c r="C49" s="1501"/>
    </row>
    <row r="50" spans="3:3">
      <c r="C50" s="1501"/>
    </row>
    <row r="51" spans="3:3">
      <c r="C51" s="1501"/>
    </row>
    <row r="52" spans="3:3">
      <c r="C52" s="1501"/>
    </row>
    <row r="53" spans="3:3">
      <c r="C53" s="1501"/>
    </row>
    <row r="54" spans="3:3">
      <c r="C54" s="1501"/>
    </row>
    <row r="55" spans="3:3">
      <c r="C55" s="1501"/>
    </row>
    <row r="56" spans="3:3">
      <c r="C56" s="1501"/>
    </row>
    <row r="57" spans="3:3">
      <c r="C57" s="1501"/>
    </row>
    <row r="58" spans="3:3">
      <c r="C58" s="1501"/>
    </row>
    <row r="59" spans="3:3">
      <c r="C59" s="1501"/>
    </row>
    <row r="60" spans="3:3">
      <c r="C60" s="1501"/>
    </row>
    <row r="61" spans="3:3">
      <c r="C61" s="1501"/>
    </row>
    <row r="62" spans="3:3">
      <c r="C62" s="1501"/>
    </row>
    <row r="63" spans="3:3">
      <c r="C63" s="1501"/>
    </row>
    <row r="64" spans="3:3">
      <c r="C64" s="1501"/>
    </row>
    <row r="65" spans="3:3">
      <c r="C65" s="1501"/>
    </row>
    <row r="66" spans="3:3">
      <c r="C66" s="1501"/>
    </row>
    <row r="67" spans="3:3">
      <c r="C67" s="1501"/>
    </row>
    <row r="68" spans="3:3">
      <c r="C68" s="1501"/>
    </row>
  </sheetData>
  <mergeCells count="19">
    <mergeCell ref="E6:N6"/>
    <mergeCell ref="K1:Q1"/>
    <mergeCell ref="B2:E2"/>
    <mergeCell ref="N2:Q2"/>
    <mergeCell ref="I4:K4"/>
    <mergeCell ref="B5:E5"/>
    <mergeCell ref="N3:Q3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42"/>
  <sheetViews>
    <sheetView zoomScale="70" zoomScaleNormal="70" zoomScaleSheetLayoutView="100" workbookViewId="0">
      <selection activeCell="AH48" sqref="AH48"/>
    </sheetView>
  </sheetViews>
  <sheetFormatPr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5" t="s">
        <v>423</v>
      </c>
      <c r="C1" s="1049"/>
      <c r="D1" s="1049"/>
      <c r="E1" s="1049"/>
      <c r="J1" s="799"/>
      <c r="K1" s="3059" t="s">
        <v>449</v>
      </c>
      <c r="L1" s="3059"/>
      <c r="M1" s="3059"/>
      <c r="N1" s="3059"/>
      <c r="O1" s="3059"/>
      <c r="P1" s="3059"/>
      <c r="Q1" s="3059"/>
    </row>
    <row r="2" spans="1:22" s="1048" customFormat="1" ht="10.5" customHeight="1">
      <c r="A2" s="1486"/>
      <c r="B2" s="3060" t="s">
        <v>1</v>
      </c>
      <c r="C2" s="3060"/>
      <c r="D2" s="3060"/>
      <c r="E2" s="3060"/>
      <c r="N2" s="3061" t="s">
        <v>2</v>
      </c>
      <c r="O2" s="3062"/>
      <c r="P2" s="3062"/>
      <c r="Q2" s="3062"/>
    </row>
    <row r="3" spans="1:22" s="1048" customFormat="1" ht="13.5" customHeight="1">
      <c r="N3" s="3067" t="s">
        <v>592</v>
      </c>
      <c r="O3" s="3067"/>
      <c r="P3" s="3067"/>
      <c r="Q3" s="3067"/>
    </row>
    <row r="4" spans="1:22" s="1048" customFormat="1" ht="15" customHeight="1">
      <c r="B4" s="1487" t="s">
        <v>425</v>
      </c>
      <c r="C4" s="1487"/>
      <c r="D4" s="1487"/>
      <c r="E4" s="1487"/>
      <c r="I4" s="3063" t="s">
        <v>5</v>
      </c>
      <c r="J4" s="3064"/>
      <c r="K4" s="3064"/>
      <c r="L4" s="1846"/>
      <c r="O4" s="1050"/>
    </row>
    <row r="5" spans="1:22" s="1048" customFormat="1" ht="9.75" customHeight="1">
      <c r="A5" s="1486"/>
      <c r="B5" s="3065" t="s">
        <v>7</v>
      </c>
      <c r="C5" s="3065"/>
      <c r="D5" s="3065"/>
      <c r="E5" s="3065"/>
    </row>
    <row r="6" spans="1:22" s="1048" customFormat="1" ht="12" customHeight="1">
      <c r="E6" s="3058" t="s">
        <v>8</v>
      </c>
      <c r="F6" s="3058"/>
      <c r="G6" s="3058"/>
      <c r="H6" s="3058"/>
      <c r="I6" s="3058"/>
      <c r="J6" s="3058"/>
      <c r="K6" s="3058"/>
      <c r="L6" s="3058"/>
      <c r="M6" s="3058"/>
      <c r="N6" s="3058"/>
    </row>
    <row r="7" spans="1:22" s="1048" customFormat="1" ht="15.75">
      <c r="A7" s="1048" t="s">
        <v>669</v>
      </c>
      <c r="E7" s="2752" t="s">
        <v>669</v>
      </c>
      <c r="F7" s="2752"/>
      <c r="G7" s="2752"/>
      <c r="H7" s="2752"/>
      <c r="I7" s="2752"/>
      <c r="J7" s="2752"/>
      <c r="K7" s="2752"/>
      <c r="L7" s="2752"/>
      <c r="M7" s="2752"/>
      <c r="N7" s="2752"/>
    </row>
    <row r="8" spans="1:22" s="1048" customFormat="1" ht="9" customHeight="1"/>
    <row r="9" spans="1:22" s="1048" customFormat="1">
      <c r="A9" s="3051" t="s">
        <v>9</v>
      </c>
      <c r="B9" s="3049" t="s">
        <v>10</v>
      </c>
      <c r="C9" s="3050"/>
      <c r="D9" s="3050"/>
      <c r="E9" s="3050"/>
      <c r="F9" s="3050"/>
      <c r="G9" s="3050"/>
      <c r="H9" s="3050"/>
      <c r="I9" s="3054"/>
      <c r="J9" s="3049" t="s">
        <v>11</v>
      </c>
      <c r="K9" s="3050"/>
      <c r="L9" s="3050"/>
      <c r="M9" s="3050"/>
      <c r="N9" s="3050"/>
      <c r="O9" s="3050"/>
      <c r="P9" s="3050"/>
      <c r="Q9" s="3054"/>
    </row>
    <row r="10" spans="1:22" s="1048" customFormat="1">
      <c r="A10" s="3052"/>
      <c r="B10" s="3068" t="s">
        <v>593</v>
      </c>
      <c r="C10" s="3069"/>
      <c r="D10" s="3069"/>
      <c r="E10" s="3070"/>
      <c r="F10" s="3055"/>
      <c r="G10" s="3056"/>
      <c r="H10" s="3056"/>
      <c r="I10" s="3057"/>
      <c r="J10" s="3068" t="s">
        <v>593</v>
      </c>
      <c r="K10" s="3069"/>
      <c r="L10" s="3069"/>
      <c r="M10" s="3070"/>
      <c r="N10" s="3055"/>
      <c r="O10" s="3056"/>
      <c r="P10" s="3056"/>
      <c r="Q10" s="3057"/>
    </row>
    <row r="11" spans="1:22" s="1048" customFormat="1">
      <c r="A11" s="3052"/>
      <c r="B11" s="3049" t="s">
        <v>14</v>
      </c>
      <c r="C11" s="3050"/>
      <c r="E11" s="1845">
        <v>2000</v>
      </c>
      <c r="F11" s="3049" t="s">
        <v>15</v>
      </c>
      <c r="G11" s="3050"/>
      <c r="H11" s="1844"/>
      <c r="I11" s="1845"/>
      <c r="J11" s="3049" t="s">
        <v>15</v>
      </c>
      <c r="K11" s="3050"/>
      <c r="L11" s="1844"/>
      <c r="M11" s="1845">
        <v>2000</v>
      </c>
      <c r="N11" s="3049" t="s">
        <v>15</v>
      </c>
      <c r="O11" s="3050"/>
      <c r="P11" s="1844"/>
      <c r="Q11" s="1845"/>
    </row>
    <row r="12" spans="1:22" s="1052" customFormat="1" ht="35.25" customHeight="1">
      <c r="A12" s="3053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1.25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4"/>
      <c r="C14" s="1523"/>
      <c r="D14" s="1126"/>
      <c r="E14" s="1126" t="str">
        <f>[3]sheet1!C2</f>
        <v>19.944</v>
      </c>
      <c r="F14" s="1522"/>
      <c r="G14" s="1126"/>
      <c r="H14" s="1126"/>
      <c r="I14" s="1126" t="str">
        <f>[3]sheet1!D2</f>
        <v>4.626</v>
      </c>
      <c r="J14" s="1524"/>
      <c r="K14" s="1126"/>
      <c r="L14" s="1126"/>
      <c r="M14" s="1126"/>
      <c r="N14" s="1522"/>
      <c r="O14" s="1126"/>
      <c r="P14" s="1126"/>
      <c r="Q14" s="1126"/>
      <c r="S14" s="1493"/>
      <c r="T14" s="1056"/>
      <c r="U14" s="1056"/>
      <c r="V14" s="1056"/>
    </row>
    <row r="15" spans="1:22" s="1052" customFormat="1" ht="15.75">
      <c r="A15" s="1055">
        <v>1</v>
      </c>
      <c r="B15" s="1524"/>
      <c r="C15" s="1126"/>
      <c r="D15" s="1126"/>
      <c r="E15" s="1925" t="str">
        <f>[3]sheet1!C3</f>
        <v>19.44</v>
      </c>
      <c r="F15" s="1729"/>
      <c r="G15" s="1126"/>
      <c r="H15" s="1730"/>
      <c r="I15" s="1729" t="str">
        <f>[3]sheet1!D3</f>
        <v>4.188</v>
      </c>
      <c r="J15" s="1731"/>
      <c r="K15" s="1730"/>
      <c r="L15" s="1730"/>
      <c r="M15" s="1926"/>
      <c r="N15" s="1522"/>
      <c r="O15" s="1126"/>
      <c r="P15" s="1126"/>
      <c r="Q15" s="1522"/>
      <c r="S15" s="1057"/>
      <c r="T15" s="1056"/>
      <c r="U15" s="1056"/>
      <c r="V15" s="1056"/>
    </row>
    <row r="16" spans="1:22" s="1052" customFormat="1" ht="15.75">
      <c r="A16" s="1055">
        <v>2</v>
      </c>
      <c r="B16" s="1524"/>
      <c r="C16" s="1126"/>
      <c r="D16" s="1126"/>
      <c r="E16" s="1925" t="str">
        <f>[3]sheet1!C4</f>
        <v>16.374</v>
      </c>
      <c r="F16" s="1729"/>
      <c r="G16" s="1126"/>
      <c r="H16" s="1730"/>
      <c r="I16" s="1729" t="str">
        <f>[3]sheet1!D4</f>
        <v>4.218</v>
      </c>
      <c r="J16" s="1731"/>
      <c r="K16" s="1730"/>
      <c r="L16" s="1730"/>
      <c r="M16" s="1926"/>
      <c r="N16" s="1522"/>
      <c r="O16" s="1126"/>
      <c r="P16" s="1126"/>
      <c r="Q16" s="1522"/>
      <c r="S16" s="1057"/>
      <c r="T16" s="1056"/>
      <c r="U16" s="1056"/>
      <c r="V16" s="1056"/>
    </row>
    <row r="17" spans="1:22" s="1052" customFormat="1" ht="15.75">
      <c r="A17" s="1055">
        <v>3</v>
      </c>
      <c r="B17" s="1524"/>
      <c r="C17" s="1126"/>
      <c r="D17" s="1126"/>
      <c r="E17" s="1925" t="str">
        <f>[3]sheet1!C5</f>
        <v>16.284</v>
      </c>
      <c r="F17" s="1729"/>
      <c r="G17" s="1126"/>
      <c r="H17" s="1730"/>
      <c r="I17" s="1729" t="str">
        <f>[3]sheet1!D5</f>
        <v>4.632</v>
      </c>
      <c r="J17" s="1731"/>
      <c r="K17" s="1730"/>
      <c r="L17" s="1730"/>
      <c r="M17" s="1926"/>
      <c r="N17" s="1522"/>
      <c r="O17" s="1126"/>
      <c r="P17" s="1126"/>
      <c r="Q17" s="1522"/>
      <c r="S17" s="1057"/>
      <c r="T17" s="1056"/>
      <c r="U17" s="1056"/>
      <c r="V17" s="1056"/>
    </row>
    <row r="18" spans="1:22" s="1052" customFormat="1" ht="15.75">
      <c r="A18" s="1055">
        <v>4</v>
      </c>
      <c r="B18" s="1524"/>
      <c r="C18" s="1126"/>
      <c r="D18" s="1126"/>
      <c r="E18" s="1925" t="str">
        <f>[3]sheet1!C6</f>
        <v>16.08</v>
      </c>
      <c r="F18" s="1729"/>
      <c r="G18" s="1126"/>
      <c r="H18" s="1730"/>
      <c r="I18" s="1729" t="str">
        <f>[3]sheet1!D6</f>
        <v>4.542</v>
      </c>
      <c r="J18" s="1731"/>
      <c r="K18" s="1730"/>
      <c r="L18" s="1730"/>
      <c r="M18" s="1926"/>
      <c r="N18" s="1522"/>
      <c r="O18" s="1126"/>
      <c r="P18" s="1126"/>
      <c r="Q18" s="1522"/>
      <c r="S18" s="1057"/>
      <c r="T18" s="1056"/>
      <c r="U18" s="1056"/>
      <c r="V18" s="1056"/>
    </row>
    <row r="19" spans="1:22" s="1052" customFormat="1" ht="15.75">
      <c r="A19" s="1055">
        <v>5</v>
      </c>
      <c r="B19" s="1524"/>
      <c r="C19" s="1126"/>
      <c r="D19" s="1126"/>
      <c r="E19" s="1925" t="str">
        <f>[3]sheet1!C7</f>
        <v>17.706</v>
      </c>
      <c r="F19" s="1729"/>
      <c r="G19" s="1126"/>
      <c r="H19" s="1730"/>
      <c r="I19" s="1729" t="str">
        <f>[3]sheet1!D7</f>
        <v>4.158</v>
      </c>
      <c r="J19" s="1731"/>
      <c r="K19" s="1730"/>
      <c r="L19" s="1730"/>
      <c r="M19" s="1926"/>
      <c r="N19" s="1522"/>
      <c r="O19" s="1126"/>
      <c r="P19" s="1126"/>
      <c r="Q19" s="1522"/>
      <c r="S19" s="1057"/>
      <c r="T19" s="1056"/>
      <c r="U19" s="1056"/>
      <c r="V19" s="1056"/>
    </row>
    <row r="20" spans="1:22" s="1052" customFormat="1" ht="15.75">
      <c r="A20" s="1055">
        <v>6</v>
      </c>
      <c r="B20" s="1524"/>
      <c r="C20" s="1126"/>
      <c r="D20" s="1126"/>
      <c r="E20" s="1925" t="str">
        <f>[3]sheet1!C8</f>
        <v>20.292</v>
      </c>
      <c r="F20" s="1729"/>
      <c r="G20" s="1126"/>
      <c r="H20" s="1730"/>
      <c r="I20" s="1729" t="str">
        <f>[3]sheet1!D8</f>
        <v>4.686</v>
      </c>
      <c r="J20" s="1731"/>
      <c r="K20" s="1730"/>
      <c r="L20" s="1730"/>
      <c r="M20" s="1926"/>
      <c r="N20" s="1522"/>
      <c r="O20" s="1126"/>
      <c r="P20" s="1126"/>
      <c r="Q20" s="1522"/>
      <c r="S20" s="1057"/>
      <c r="T20" s="1056"/>
      <c r="U20" s="1056"/>
      <c r="V20" s="1056"/>
    </row>
    <row r="21" spans="1:22" s="1052" customFormat="1" ht="15.75">
      <c r="A21" s="1055">
        <v>7</v>
      </c>
      <c r="B21" s="1524"/>
      <c r="C21" s="1126"/>
      <c r="D21" s="1126"/>
      <c r="E21" s="1925" t="str">
        <f>[3]sheet1!C9</f>
        <v>26.202</v>
      </c>
      <c r="F21" s="1729"/>
      <c r="G21" s="1126"/>
      <c r="H21" s="1730"/>
      <c r="I21" s="1729" t="str">
        <f>[3]sheet1!D9</f>
        <v>4.362</v>
      </c>
      <c r="J21" s="1731"/>
      <c r="K21" s="1730"/>
      <c r="L21" s="1730"/>
      <c r="M21" s="1926"/>
      <c r="N21" s="1522"/>
      <c r="O21" s="1126"/>
      <c r="P21" s="1126"/>
      <c r="Q21" s="1522"/>
      <c r="S21" s="1057"/>
      <c r="T21" s="1056"/>
      <c r="U21" s="1056"/>
      <c r="V21" s="1056"/>
    </row>
    <row r="22" spans="1:22" s="1052" customFormat="1" ht="15.75">
      <c r="A22" s="1055">
        <v>8</v>
      </c>
      <c r="B22" s="1524"/>
      <c r="C22" s="1126"/>
      <c r="D22" s="1126"/>
      <c r="E22" s="1925" t="str">
        <f>[3]sheet1!C10</f>
        <v>25.05</v>
      </c>
      <c r="F22" s="1729"/>
      <c r="G22" s="1126"/>
      <c r="H22" s="1730"/>
      <c r="I22" s="1729" t="str">
        <f>[3]sheet1!D10</f>
        <v>4.626</v>
      </c>
      <c r="J22" s="1731"/>
      <c r="K22" s="1730"/>
      <c r="L22" s="1730"/>
      <c r="M22" s="1926"/>
      <c r="N22" s="1522"/>
      <c r="O22" s="1126"/>
      <c r="P22" s="1126"/>
      <c r="Q22" s="1522"/>
      <c r="S22" s="1057"/>
      <c r="T22" s="1056"/>
      <c r="U22" s="1056"/>
      <c r="V22" s="1056"/>
    </row>
    <row r="23" spans="1:22" s="1052" customFormat="1" ht="15.75">
      <c r="A23" s="1055">
        <v>9</v>
      </c>
      <c r="B23" s="1524"/>
      <c r="C23" s="1126"/>
      <c r="D23" s="1126"/>
      <c r="E23" s="1925" t="str">
        <f>[3]sheet1!C11</f>
        <v>20.172</v>
      </c>
      <c r="F23" s="1729"/>
      <c r="G23" s="1126"/>
      <c r="H23" s="1730"/>
      <c r="I23" s="1729" t="str">
        <f>[3]sheet1!D11</f>
        <v>3.798</v>
      </c>
      <c r="J23" s="1731"/>
      <c r="K23" s="1730"/>
      <c r="L23" s="1730"/>
      <c r="M23" s="1926"/>
      <c r="N23" s="1522"/>
      <c r="O23" s="1126"/>
      <c r="P23" s="1126"/>
      <c r="Q23" s="1522"/>
      <c r="S23" s="1057"/>
      <c r="T23" s="1056"/>
      <c r="U23" s="1056"/>
      <c r="V23" s="1056"/>
    </row>
    <row r="24" spans="1:22" s="1052" customFormat="1" ht="15.75">
      <c r="A24" s="1055">
        <v>10</v>
      </c>
      <c r="B24" s="1524"/>
      <c r="C24" s="1126"/>
      <c r="D24" s="1126"/>
      <c r="E24" s="1925" t="str">
        <f>[3]sheet1!C12</f>
        <v>21.336</v>
      </c>
      <c r="F24" s="1729"/>
      <c r="G24" s="1126"/>
      <c r="H24" s="1730"/>
      <c r="I24" s="1729" t="str">
        <f>[3]sheet1!D12</f>
        <v>4.806</v>
      </c>
      <c r="J24" s="1731"/>
      <c r="K24" s="1730"/>
      <c r="L24" s="1730"/>
      <c r="M24" s="1926"/>
      <c r="N24" s="1522"/>
      <c r="O24" s="1126"/>
      <c r="P24" s="1126"/>
      <c r="Q24" s="1522"/>
      <c r="S24" s="1057"/>
      <c r="T24" s="1056"/>
      <c r="U24" s="1056"/>
      <c r="V24" s="1056"/>
    </row>
    <row r="25" spans="1:22" s="1052" customFormat="1" ht="15.75">
      <c r="A25" s="1055">
        <v>11</v>
      </c>
      <c r="B25" s="1524"/>
      <c r="C25" s="1126"/>
      <c r="D25" s="1126"/>
      <c r="E25" s="1925" t="str">
        <f>[3]sheet1!C13</f>
        <v>22.236</v>
      </c>
      <c r="F25" s="1729"/>
      <c r="G25" s="1126"/>
      <c r="H25" s="1730"/>
      <c r="I25" s="1729" t="str">
        <f>[3]sheet1!D13</f>
        <v>4.836</v>
      </c>
      <c r="J25" s="1731"/>
      <c r="K25" s="1730"/>
      <c r="L25" s="1730"/>
      <c r="M25" s="1926"/>
      <c r="N25" s="1522"/>
      <c r="O25" s="1126"/>
      <c r="P25" s="1126"/>
      <c r="Q25" s="1522"/>
      <c r="S25" s="1057"/>
      <c r="T25" s="1056"/>
      <c r="U25" s="1056"/>
      <c r="V25" s="1056"/>
    </row>
    <row r="26" spans="1:22" s="1052" customFormat="1" ht="15.75">
      <c r="A26" s="1055">
        <v>12</v>
      </c>
      <c r="B26" s="1524"/>
      <c r="C26" s="1126"/>
      <c r="D26" s="1126"/>
      <c r="E26" s="1925" t="str">
        <f>[3]sheet1!C14</f>
        <v>20.424</v>
      </c>
      <c r="F26" s="1729"/>
      <c r="G26" s="1126"/>
      <c r="H26" s="1730"/>
      <c r="I26" s="1729" t="str">
        <f>[3]sheet1!D14</f>
        <v>5.04</v>
      </c>
      <c r="J26" s="1731"/>
      <c r="K26" s="1730"/>
      <c r="L26" s="1730"/>
      <c r="M26" s="1926"/>
      <c r="N26" s="1522"/>
      <c r="O26" s="1126"/>
      <c r="P26" s="1126"/>
      <c r="Q26" s="1522"/>
      <c r="S26" s="1057"/>
      <c r="T26" s="1056"/>
      <c r="U26" s="1056"/>
      <c r="V26" s="1056"/>
    </row>
    <row r="27" spans="1:22" s="1052" customFormat="1" ht="15.75">
      <c r="A27" s="1055">
        <v>13</v>
      </c>
      <c r="B27" s="1524"/>
      <c r="C27" s="1126"/>
      <c r="D27" s="1126"/>
      <c r="E27" s="1925" t="str">
        <f>[3]sheet1!C15</f>
        <v>22.65</v>
      </c>
      <c r="F27" s="1729"/>
      <c r="G27" s="1126"/>
      <c r="H27" s="1730"/>
      <c r="I27" s="1729" t="str">
        <f>[3]sheet1!D15</f>
        <v>5.076</v>
      </c>
      <c r="J27" s="1731"/>
      <c r="K27" s="1730"/>
      <c r="L27" s="1730"/>
      <c r="M27" s="1926"/>
      <c r="N27" s="1522"/>
      <c r="O27" s="1126"/>
      <c r="P27" s="1126"/>
      <c r="Q27" s="1522"/>
      <c r="S27" s="1057"/>
      <c r="T27" s="1056"/>
      <c r="U27" s="1056"/>
      <c r="V27" s="1056"/>
    </row>
    <row r="28" spans="1:22" s="1052" customFormat="1" ht="15.75">
      <c r="A28" s="1055">
        <v>14</v>
      </c>
      <c r="B28" s="1524"/>
      <c r="C28" s="1126"/>
      <c r="D28" s="1126"/>
      <c r="E28" s="1925" t="str">
        <f>[3]sheet1!C16</f>
        <v>22.854</v>
      </c>
      <c r="F28" s="1729"/>
      <c r="G28" s="1126"/>
      <c r="H28" s="1730"/>
      <c r="I28" s="1729" t="str">
        <f>[3]sheet1!D16</f>
        <v>4.962</v>
      </c>
      <c r="J28" s="1731"/>
      <c r="K28" s="1730"/>
      <c r="L28" s="1730"/>
      <c r="M28" s="1926"/>
      <c r="N28" s="1522"/>
      <c r="O28" s="1126"/>
      <c r="P28" s="1126"/>
      <c r="Q28" s="1522"/>
      <c r="S28" s="1057"/>
      <c r="T28" s="1056"/>
      <c r="U28" s="1056"/>
      <c r="V28" s="1056"/>
    </row>
    <row r="29" spans="1:22" s="1052" customFormat="1" ht="15.75">
      <c r="A29" s="1055">
        <v>15</v>
      </c>
      <c r="B29" s="1524"/>
      <c r="C29" s="1126"/>
      <c r="D29" s="1126"/>
      <c r="E29" s="1925" t="str">
        <f>[3]sheet1!C17</f>
        <v>22.398</v>
      </c>
      <c r="F29" s="1729"/>
      <c r="G29" s="1126"/>
      <c r="H29" s="1730"/>
      <c r="I29" s="1729" t="str">
        <f>[3]sheet1!D17</f>
        <v>3.918</v>
      </c>
      <c r="J29" s="1731"/>
      <c r="K29" s="1730"/>
      <c r="L29" s="1730"/>
      <c r="M29" s="1926"/>
      <c r="N29" s="1522"/>
      <c r="O29" s="1126"/>
      <c r="P29" s="1126"/>
      <c r="Q29" s="1522"/>
      <c r="S29" s="1057"/>
      <c r="T29" s="1056"/>
      <c r="U29" s="1056"/>
      <c r="V29" s="1056"/>
    </row>
    <row r="30" spans="1:22" s="1052" customFormat="1" ht="15.75">
      <c r="A30" s="1055">
        <v>16</v>
      </c>
      <c r="B30" s="1524"/>
      <c r="C30" s="1126"/>
      <c r="D30" s="1126"/>
      <c r="E30" s="1925" t="str">
        <f>[3]sheet1!C18</f>
        <v>24.768</v>
      </c>
      <c r="F30" s="1729"/>
      <c r="G30" s="1126"/>
      <c r="H30" s="1730"/>
      <c r="I30" s="1729" t="str">
        <f>[3]sheet1!D18</f>
        <v>4.662</v>
      </c>
      <c r="J30" s="1731"/>
      <c r="K30" s="1730"/>
      <c r="L30" s="1730"/>
      <c r="M30" s="1926"/>
      <c r="N30" s="1522"/>
      <c r="O30" s="1126"/>
      <c r="P30" s="1126"/>
      <c r="Q30" s="1522"/>
      <c r="S30" s="1057"/>
      <c r="T30" s="1056"/>
      <c r="U30" s="1056"/>
      <c r="V30" s="1056"/>
    </row>
    <row r="31" spans="1:22" s="1058" customFormat="1" ht="15.75">
      <c r="A31" s="1055">
        <v>17</v>
      </c>
      <c r="B31" s="1524"/>
      <c r="C31" s="1126"/>
      <c r="D31" s="1126"/>
      <c r="E31" s="1925" t="str">
        <f>[3]sheet1!C19</f>
        <v>26.436</v>
      </c>
      <c r="F31" s="1729"/>
      <c r="G31" s="1126"/>
      <c r="H31" s="1730"/>
      <c r="I31" s="1729" t="str">
        <f>[3]sheet1!D19</f>
        <v>3.906</v>
      </c>
      <c r="J31" s="1731"/>
      <c r="K31" s="1730"/>
      <c r="L31" s="1730"/>
      <c r="M31" s="1926"/>
      <c r="N31" s="1522"/>
      <c r="O31" s="1126"/>
      <c r="P31" s="1126"/>
      <c r="Q31" s="1522"/>
      <c r="S31" s="1057"/>
      <c r="T31" s="1056"/>
      <c r="U31" s="1056"/>
      <c r="V31" s="1056"/>
    </row>
    <row r="32" spans="1:22" s="1058" customFormat="1" ht="15.75">
      <c r="A32" s="1055">
        <v>18</v>
      </c>
      <c r="B32" s="1524"/>
      <c r="C32" s="1126"/>
      <c r="D32" s="1126"/>
      <c r="E32" s="1925" t="str">
        <f>[3]sheet1!C20</f>
        <v>30.666</v>
      </c>
      <c r="F32" s="1729"/>
      <c r="G32" s="1126"/>
      <c r="H32" s="1730"/>
      <c r="I32" s="1729" t="str">
        <f>[3]sheet1!D20</f>
        <v>3.996</v>
      </c>
      <c r="J32" s="1731"/>
      <c r="K32" s="1730"/>
      <c r="L32" s="1730"/>
      <c r="M32" s="1926"/>
      <c r="N32" s="1522"/>
      <c r="O32" s="1126"/>
      <c r="P32" s="1126"/>
      <c r="Q32" s="1522"/>
      <c r="S32" s="1057"/>
      <c r="T32" s="1056"/>
      <c r="U32" s="1056"/>
      <c r="V32" s="1056"/>
    </row>
    <row r="33" spans="1:22" s="1058" customFormat="1" ht="15.75">
      <c r="A33" s="1055">
        <v>19</v>
      </c>
      <c r="B33" s="1524"/>
      <c r="C33" s="1126"/>
      <c r="D33" s="1126"/>
      <c r="E33" s="1925" t="str">
        <f>[3]sheet1!C21</f>
        <v>30.492</v>
      </c>
      <c r="F33" s="1729"/>
      <c r="G33" s="1126"/>
      <c r="H33" s="1730"/>
      <c r="I33" s="1729" t="str">
        <f>[3]sheet1!D21</f>
        <v>4.086</v>
      </c>
      <c r="J33" s="1731"/>
      <c r="K33" s="1730"/>
      <c r="L33" s="1730"/>
      <c r="M33" s="1926"/>
      <c r="N33" s="1522"/>
      <c r="O33" s="1126"/>
      <c r="P33" s="1126"/>
      <c r="Q33" s="1522"/>
      <c r="S33" s="1057"/>
      <c r="T33" s="1056"/>
      <c r="U33" s="1056"/>
      <c r="V33" s="1056"/>
    </row>
    <row r="34" spans="1:22" s="1058" customFormat="1" ht="15.75">
      <c r="A34" s="1055">
        <v>20</v>
      </c>
      <c r="B34" s="1524"/>
      <c r="C34" s="1126"/>
      <c r="D34" s="1126"/>
      <c r="E34" s="1925" t="str">
        <f>[3]sheet1!C22</f>
        <v>36.354</v>
      </c>
      <c r="F34" s="1729"/>
      <c r="G34" s="1126"/>
      <c r="H34" s="1730"/>
      <c r="I34" s="1729" t="str">
        <f>[3]sheet1!D22</f>
        <v>4.548</v>
      </c>
      <c r="J34" s="1731"/>
      <c r="K34" s="1730"/>
      <c r="L34" s="1730"/>
      <c r="M34" s="1926"/>
      <c r="N34" s="1522"/>
      <c r="O34" s="1126"/>
      <c r="P34" s="1126"/>
      <c r="Q34" s="1522"/>
      <c r="S34" s="1057"/>
      <c r="T34" s="1056"/>
      <c r="U34" s="1056"/>
      <c r="V34" s="1056"/>
    </row>
    <row r="35" spans="1:22" s="1058" customFormat="1" ht="15.75">
      <c r="A35" s="1055">
        <v>21</v>
      </c>
      <c r="B35" s="1524"/>
      <c r="C35" s="1126"/>
      <c r="D35" s="1126"/>
      <c r="E35" s="1925" t="str">
        <f>[3]sheet1!C23</f>
        <v>28.764</v>
      </c>
      <c r="F35" s="1729"/>
      <c r="G35" s="1126"/>
      <c r="H35" s="1730"/>
      <c r="I35" s="1729" t="str">
        <f>[3]sheet1!D23</f>
        <v>4.356</v>
      </c>
      <c r="J35" s="1731"/>
      <c r="K35" s="1730"/>
      <c r="L35" s="1730"/>
      <c r="M35" s="1926"/>
      <c r="N35" s="1522"/>
      <c r="O35" s="1126"/>
      <c r="P35" s="1126"/>
      <c r="Q35" s="1522"/>
      <c r="S35" s="1057"/>
      <c r="T35" s="1056"/>
      <c r="U35" s="1056"/>
      <c r="V35" s="1056"/>
    </row>
    <row r="36" spans="1:22" s="1058" customFormat="1" ht="15.75">
      <c r="A36" s="1055">
        <v>22</v>
      </c>
      <c r="B36" s="1524"/>
      <c r="C36" s="1126"/>
      <c r="D36" s="1126"/>
      <c r="E36" s="1925" t="str">
        <f>[3]sheet1!C24</f>
        <v>25.05</v>
      </c>
      <c r="F36" s="1729"/>
      <c r="G36" s="1126"/>
      <c r="H36" s="1730"/>
      <c r="I36" s="1729" t="str">
        <f>[3]sheet1!D24</f>
        <v>4.242</v>
      </c>
      <c r="J36" s="1731"/>
      <c r="K36" s="1730"/>
      <c r="L36" s="1730"/>
      <c r="M36" s="1926"/>
      <c r="N36" s="1522"/>
      <c r="O36" s="1126"/>
      <c r="P36" s="1126"/>
      <c r="Q36" s="1522"/>
      <c r="S36" s="1057"/>
      <c r="T36" s="1056"/>
      <c r="U36" s="1056"/>
      <c r="V36" s="1056"/>
    </row>
    <row r="37" spans="1:22" s="1058" customFormat="1" ht="15.75">
      <c r="A37" s="1055">
        <v>23</v>
      </c>
      <c r="B37" s="1524"/>
      <c r="C37" s="1126"/>
      <c r="D37" s="1126"/>
      <c r="E37" s="1925" t="str">
        <f>[3]sheet1!C25</f>
        <v>20.592</v>
      </c>
      <c r="F37" s="1729"/>
      <c r="G37" s="1730"/>
      <c r="H37" s="1730"/>
      <c r="I37" s="1729" t="str">
        <f>[3]sheet1!D25</f>
        <v>4.17</v>
      </c>
      <c r="J37" s="1731"/>
      <c r="K37" s="1730"/>
      <c r="L37" s="1730"/>
      <c r="M37" s="1926"/>
      <c r="N37" s="1522"/>
      <c r="O37" s="1126"/>
      <c r="P37" s="1126"/>
      <c r="Q37" s="1522"/>
      <c r="S37" s="1057"/>
      <c r="T37" s="1056"/>
      <c r="U37" s="1056"/>
      <c r="V37" s="1056"/>
    </row>
    <row r="38" spans="1:22" s="1058" customFormat="1" ht="15">
      <c r="A38" s="1055" t="s">
        <v>19</v>
      </c>
      <c r="B38" s="1494"/>
      <c r="C38" s="1495"/>
      <c r="D38" s="1494"/>
      <c r="E38" s="1732" t="str">
        <f>[3]sheet1!C26</f>
        <v>18.9</v>
      </c>
      <c r="F38" s="1740"/>
      <c r="G38" s="1740"/>
      <c r="H38" s="1740"/>
      <c r="I38" s="1732" t="str">
        <f>[3]sheet1!D26</f>
        <v>4.464</v>
      </c>
      <c r="J38" s="1740"/>
      <c r="K38" s="1740"/>
      <c r="L38" s="1740"/>
      <c r="M38" s="1734">
        <f>SUM(M14:M37)</f>
        <v>0</v>
      </c>
      <c r="N38" s="1494"/>
      <c r="O38" s="1495"/>
      <c r="P38" s="1494"/>
      <c r="Q38" s="1500">
        <f>SUM(Q14:Q37)</f>
        <v>0</v>
      </c>
      <c r="S38" s="1498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9">
    <mergeCell ref="E6:N6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  <mergeCell ref="B5:E5"/>
    <mergeCell ref="K1:Q1"/>
    <mergeCell ref="B2:E2"/>
    <mergeCell ref="N2:Q2"/>
    <mergeCell ref="N3:Q3"/>
    <mergeCell ref="I4:K4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6">
    <tabColor rgb="FFFFFF00"/>
  </sheetPr>
  <dimension ref="A1:V42"/>
  <sheetViews>
    <sheetView zoomScale="70" zoomScaleNormal="70" zoomScaleSheetLayoutView="100" workbookViewId="0">
      <selection activeCell="X42" sqref="X42"/>
    </sheetView>
  </sheetViews>
  <sheetFormatPr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5" t="s">
        <v>423</v>
      </c>
      <c r="C1" s="1049"/>
      <c r="D1" s="1049"/>
      <c r="E1" s="1049"/>
      <c r="J1" s="799"/>
      <c r="K1" s="3059" t="s">
        <v>434</v>
      </c>
      <c r="L1" s="3059"/>
      <c r="M1" s="3059"/>
      <c r="N1" s="3059"/>
      <c r="O1" s="3059"/>
      <c r="P1" s="3059"/>
      <c r="Q1" s="3059"/>
    </row>
    <row r="2" spans="1:22" s="1048" customFormat="1" ht="10.5" customHeight="1">
      <c r="A2" s="1486"/>
      <c r="B2" s="3060" t="s">
        <v>1</v>
      </c>
      <c r="C2" s="3060"/>
      <c r="D2" s="3060"/>
      <c r="E2" s="3060"/>
      <c r="N2" s="3061" t="s">
        <v>2</v>
      </c>
      <c r="O2" s="3062"/>
      <c r="P2" s="3062"/>
      <c r="Q2" s="3062"/>
    </row>
    <row r="3" spans="1:22" s="1048" customFormat="1" ht="13.5" customHeight="1">
      <c r="N3" s="3067" t="s">
        <v>546</v>
      </c>
      <c r="O3" s="3067"/>
      <c r="P3" s="3067"/>
      <c r="Q3" s="3067"/>
    </row>
    <row r="4" spans="1:22" s="1048" customFormat="1" ht="15" customHeight="1">
      <c r="B4" s="1487" t="s">
        <v>425</v>
      </c>
      <c r="C4" s="1487"/>
      <c r="D4" s="1487"/>
      <c r="E4" s="1487"/>
      <c r="I4" s="3063" t="s">
        <v>5</v>
      </c>
      <c r="J4" s="3064"/>
      <c r="K4" s="3064"/>
      <c r="L4" s="1483"/>
      <c r="O4" s="1050"/>
    </row>
    <row r="5" spans="1:22" s="1048" customFormat="1" ht="9.75" customHeight="1">
      <c r="A5" s="1486"/>
      <c r="B5" s="3065" t="s">
        <v>7</v>
      </c>
      <c r="C5" s="3065"/>
      <c r="D5" s="3065"/>
      <c r="E5" s="3065"/>
    </row>
    <row r="6" spans="1:22" s="1048" customFormat="1" ht="12" customHeight="1">
      <c r="E6" s="3058" t="s">
        <v>8</v>
      </c>
      <c r="F6" s="3058"/>
      <c r="G6" s="3058"/>
      <c r="H6" s="3058"/>
      <c r="I6" s="3058"/>
      <c r="J6" s="3058"/>
      <c r="K6" s="3058"/>
      <c r="L6" s="3058"/>
      <c r="M6" s="3058"/>
      <c r="N6" s="3058"/>
    </row>
    <row r="7" spans="1:22" s="1048" customFormat="1" ht="15.75">
      <c r="A7" s="1048" t="s">
        <v>669</v>
      </c>
      <c r="E7" s="2752" t="s">
        <v>669</v>
      </c>
      <c r="F7" s="2752"/>
      <c r="G7" s="2752"/>
      <c r="H7" s="2752"/>
      <c r="I7" s="2752"/>
      <c r="J7" s="2752"/>
      <c r="K7" s="2752"/>
      <c r="L7" s="2752"/>
      <c r="M7" s="2752"/>
      <c r="N7" s="2752"/>
    </row>
    <row r="8" spans="1:22" s="1048" customFormat="1" ht="9" customHeight="1"/>
    <row r="9" spans="1:22" s="1048" customFormat="1">
      <c r="A9" s="3051" t="s">
        <v>9</v>
      </c>
      <c r="B9" s="3049" t="s">
        <v>10</v>
      </c>
      <c r="C9" s="3050"/>
      <c r="D9" s="3050"/>
      <c r="E9" s="3050"/>
      <c r="F9" s="3050"/>
      <c r="G9" s="3050"/>
      <c r="H9" s="3050"/>
      <c r="I9" s="3054"/>
      <c r="J9" s="3049" t="s">
        <v>11</v>
      </c>
      <c r="K9" s="3050"/>
      <c r="L9" s="3050"/>
      <c r="M9" s="3050"/>
      <c r="N9" s="3050"/>
      <c r="O9" s="3050"/>
      <c r="P9" s="3050"/>
      <c r="Q9" s="3054"/>
    </row>
    <row r="10" spans="1:22" s="1048" customFormat="1">
      <c r="A10" s="3052"/>
      <c r="B10" s="3055" t="s">
        <v>435</v>
      </c>
      <c r="C10" s="3056"/>
      <c r="D10" s="3056"/>
      <c r="E10" s="3057"/>
      <c r="F10" s="3055"/>
      <c r="G10" s="3056"/>
      <c r="H10" s="3056"/>
      <c r="I10" s="3057"/>
      <c r="J10" s="3055" t="s">
        <v>435</v>
      </c>
      <c r="K10" s="3056"/>
      <c r="L10" s="3056"/>
      <c r="M10" s="3057"/>
      <c r="N10" s="3055"/>
      <c r="O10" s="3056"/>
      <c r="P10" s="3056"/>
      <c r="Q10" s="3057"/>
    </row>
    <row r="11" spans="1:22" s="1048" customFormat="1">
      <c r="A11" s="3052"/>
      <c r="B11" s="3049" t="s">
        <v>14</v>
      </c>
      <c r="C11" s="3050"/>
      <c r="E11" s="1482">
        <v>2000</v>
      </c>
      <c r="F11" s="3049" t="s">
        <v>15</v>
      </c>
      <c r="G11" s="3050"/>
      <c r="H11" s="1481"/>
      <c r="I11" s="1482"/>
      <c r="J11" s="3049" t="s">
        <v>15</v>
      </c>
      <c r="K11" s="3050"/>
      <c r="L11" s="1481"/>
      <c r="M11" s="1482">
        <v>2000</v>
      </c>
      <c r="N11" s="3049" t="s">
        <v>15</v>
      </c>
      <c r="O11" s="3050"/>
      <c r="P11" s="1481"/>
      <c r="Q11" s="1482"/>
    </row>
    <row r="12" spans="1:22" s="1052" customFormat="1" ht="35.25" customHeight="1">
      <c r="A12" s="3053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4"/>
      <c r="C14" s="1523"/>
      <c r="D14" s="1126"/>
      <c r="E14" s="1960">
        <v>257.39999999999998</v>
      </c>
      <c r="F14" s="1522"/>
      <c r="G14" s="1126"/>
      <c r="H14" s="1126"/>
      <c r="I14" s="1126"/>
      <c r="J14" s="1524"/>
      <c r="K14" s="1126"/>
      <c r="L14" s="1126"/>
      <c r="M14" s="1126"/>
      <c r="N14" s="1522"/>
      <c r="O14" s="1126"/>
      <c r="P14" s="1126"/>
      <c r="Q14" s="1126"/>
      <c r="S14" s="1493"/>
      <c r="T14" s="1056"/>
      <c r="U14" s="1056"/>
      <c r="V14" s="1056"/>
    </row>
    <row r="15" spans="1:22" s="1052" customFormat="1" ht="15.75">
      <c r="A15" s="1055">
        <v>1</v>
      </c>
      <c r="B15" s="1524"/>
      <c r="C15" s="1126"/>
      <c r="D15" s="1126"/>
      <c r="E15" s="1961">
        <v>248.6</v>
      </c>
      <c r="F15" s="1729"/>
      <c r="G15" s="1126"/>
      <c r="H15" s="1730"/>
      <c r="I15" s="1729"/>
      <c r="J15" s="1731"/>
      <c r="K15" s="1730"/>
      <c r="L15" s="1730"/>
      <c r="M15" s="1923"/>
      <c r="N15" s="1522"/>
      <c r="O15" s="1126"/>
      <c r="P15" s="1126"/>
      <c r="Q15" s="1522"/>
      <c r="S15" s="1057"/>
      <c r="T15" s="1056"/>
      <c r="U15" s="1056"/>
      <c r="V15" s="1056"/>
    </row>
    <row r="16" spans="1:22" s="1052" customFormat="1" ht="15.75">
      <c r="A16" s="1055">
        <v>2</v>
      </c>
      <c r="B16" s="1524"/>
      <c r="C16" s="1126"/>
      <c r="D16" s="1126"/>
      <c r="E16" s="1961">
        <v>251.6</v>
      </c>
      <c r="F16" s="1729"/>
      <c r="G16" s="1126"/>
      <c r="H16" s="1730"/>
      <c r="I16" s="1729"/>
      <c r="J16" s="1731"/>
      <c r="K16" s="1730"/>
      <c r="L16" s="1730"/>
      <c r="M16" s="1923"/>
      <c r="N16" s="1522"/>
      <c r="O16" s="1126"/>
      <c r="P16" s="1126"/>
      <c r="Q16" s="1522"/>
      <c r="S16" s="1057"/>
      <c r="T16" s="1056"/>
      <c r="U16" s="1056"/>
      <c r="V16" s="1056"/>
    </row>
    <row r="17" spans="1:22" s="1052" customFormat="1" ht="15.75">
      <c r="A17" s="1055">
        <v>3</v>
      </c>
      <c r="B17" s="1524"/>
      <c r="C17" s="1126"/>
      <c r="D17" s="1126"/>
      <c r="E17" s="1961">
        <v>252</v>
      </c>
      <c r="F17" s="1729"/>
      <c r="G17" s="1126"/>
      <c r="H17" s="1730"/>
      <c r="I17" s="1729"/>
      <c r="J17" s="1731"/>
      <c r="K17" s="1730"/>
      <c r="L17" s="1730"/>
      <c r="M17" s="1923"/>
      <c r="N17" s="1522"/>
      <c r="O17" s="1126"/>
      <c r="P17" s="1126"/>
      <c r="Q17" s="1522"/>
      <c r="S17" s="1057"/>
      <c r="T17" s="1056"/>
      <c r="U17" s="1056"/>
      <c r="V17" s="1056"/>
    </row>
    <row r="18" spans="1:22" s="1052" customFormat="1" ht="15.75">
      <c r="A18" s="1055">
        <v>4</v>
      </c>
      <c r="B18" s="1524"/>
      <c r="C18" s="1126"/>
      <c r="D18" s="1126"/>
      <c r="E18" s="1961">
        <v>253.20000000000002</v>
      </c>
      <c r="F18" s="1729"/>
      <c r="G18" s="1126"/>
      <c r="H18" s="1730"/>
      <c r="I18" s="1729"/>
      <c r="J18" s="1731"/>
      <c r="K18" s="1730"/>
      <c r="L18" s="1730"/>
      <c r="M18" s="1923"/>
      <c r="N18" s="1522"/>
      <c r="O18" s="1126"/>
      <c r="P18" s="1126"/>
      <c r="Q18" s="1522"/>
      <c r="S18" s="1057"/>
      <c r="T18" s="1056"/>
      <c r="U18" s="1056"/>
      <c r="V18" s="1056"/>
    </row>
    <row r="19" spans="1:22" s="1052" customFormat="1" ht="15.75">
      <c r="A19" s="1055">
        <v>5</v>
      </c>
      <c r="B19" s="1524"/>
      <c r="C19" s="1126"/>
      <c r="D19" s="1126"/>
      <c r="E19" s="1961">
        <v>269.39999999999998</v>
      </c>
      <c r="F19" s="1729"/>
      <c r="G19" s="1126"/>
      <c r="H19" s="1730"/>
      <c r="I19" s="1729"/>
      <c r="J19" s="1731"/>
      <c r="K19" s="1730"/>
      <c r="L19" s="1730"/>
      <c r="M19" s="1923"/>
      <c r="N19" s="1522"/>
      <c r="O19" s="1126"/>
      <c r="P19" s="1126"/>
      <c r="Q19" s="1522"/>
      <c r="S19" s="1057"/>
      <c r="T19" s="1056"/>
      <c r="U19" s="1056"/>
      <c r="V19" s="1056"/>
    </row>
    <row r="20" spans="1:22" s="1052" customFormat="1" ht="15.75">
      <c r="A20" s="1055">
        <v>6</v>
      </c>
      <c r="B20" s="1524"/>
      <c r="C20" s="1126"/>
      <c r="D20" s="1126"/>
      <c r="E20" s="1961">
        <v>299.2</v>
      </c>
      <c r="F20" s="1729"/>
      <c r="G20" s="1126"/>
      <c r="H20" s="1730"/>
      <c r="I20" s="1729"/>
      <c r="J20" s="1731"/>
      <c r="K20" s="1730"/>
      <c r="L20" s="1730"/>
      <c r="M20" s="1923"/>
      <c r="N20" s="1522"/>
      <c r="O20" s="1126"/>
      <c r="P20" s="1126"/>
      <c r="Q20" s="1522"/>
      <c r="S20" s="1057"/>
      <c r="T20" s="1056"/>
      <c r="U20" s="1056"/>
      <c r="V20" s="1056"/>
    </row>
    <row r="21" spans="1:22" s="1052" customFormat="1" ht="15.75">
      <c r="A21" s="1055">
        <v>7</v>
      </c>
      <c r="B21" s="1524"/>
      <c r="C21" s="1126"/>
      <c r="D21" s="1126"/>
      <c r="E21" s="1961">
        <v>358.8</v>
      </c>
      <c r="F21" s="1729"/>
      <c r="G21" s="1126"/>
      <c r="H21" s="1730"/>
      <c r="I21" s="1729"/>
      <c r="J21" s="1731"/>
      <c r="K21" s="1730"/>
      <c r="L21" s="1730"/>
      <c r="M21" s="1923"/>
      <c r="N21" s="1522"/>
      <c r="O21" s="1126"/>
      <c r="P21" s="1126"/>
      <c r="Q21" s="1522"/>
      <c r="S21" s="1057"/>
      <c r="T21" s="1056"/>
      <c r="U21" s="1056"/>
      <c r="V21" s="1056"/>
    </row>
    <row r="22" spans="1:22" s="1052" customFormat="1" ht="15.75">
      <c r="A22" s="1055">
        <v>8</v>
      </c>
      <c r="B22" s="1524"/>
      <c r="C22" s="1126"/>
      <c r="D22" s="1126"/>
      <c r="E22" s="1961">
        <v>333.40000000000003</v>
      </c>
      <c r="F22" s="1729"/>
      <c r="G22" s="1126"/>
      <c r="H22" s="1730"/>
      <c r="I22" s="1729"/>
      <c r="J22" s="1731"/>
      <c r="K22" s="1730"/>
      <c r="L22" s="1730"/>
      <c r="M22" s="1923"/>
      <c r="N22" s="1522"/>
      <c r="O22" s="1126"/>
      <c r="P22" s="1126"/>
      <c r="Q22" s="1522"/>
      <c r="S22" s="1057"/>
      <c r="T22" s="1056"/>
      <c r="U22" s="1056"/>
      <c r="V22" s="1056"/>
    </row>
    <row r="23" spans="1:22" s="1052" customFormat="1" ht="15.75">
      <c r="A23" s="1055">
        <v>9</v>
      </c>
      <c r="B23" s="1524"/>
      <c r="C23" s="1126"/>
      <c r="D23" s="1126"/>
      <c r="E23" s="1961">
        <v>353</v>
      </c>
      <c r="F23" s="1729"/>
      <c r="G23" s="1126"/>
      <c r="H23" s="1730"/>
      <c r="I23" s="1729"/>
      <c r="J23" s="1731"/>
      <c r="K23" s="1730"/>
      <c r="L23" s="1730"/>
      <c r="M23" s="1923"/>
      <c r="N23" s="1522"/>
      <c r="O23" s="1126"/>
      <c r="P23" s="1126"/>
      <c r="Q23" s="1522"/>
      <c r="S23" s="1057"/>
      <c r="T23" s="1056"/>
      <c r="U23" s="1056"/>
      <c r="V23" s="1056"/>
    </row>
    <row r="24" spans="1:22" s="1052" customFormat="1" ht="15.75">
      <c r="A24" s="1055">
        <v>10</v>
      </c>
      <c r="B24" s="1524"/>
      <c r="C24" s="1126"/>
      <c r="D24" s="1126"/>
      <c r="E24" s="1961">
        <v>253</v>
      </c>
      <c r="F24" s="1729"/>
      <c r="G24" s="1126"/>
      <c r="H24" s="1730"/>
      <c r="I24" s="1729"/>
      <c r="J24" s="1731"/>
      <c r="K24" s="1730"/>
      <c r="L24" s="1730"/>
      <c r="M24" s="1923"/>
      <c r="N24" s="1522"/>
      <c r="O24" s="1126"/>
      <c r="P24" s="1126"/>
      <c r="Q24" s="1522"/>
      <c r="S24" s="1057"/>
      <c r="T24" s="1056"/>
      <c r="U24" s="1056"/>
      <c r="V24" s="1056"/>
    </row>
    <row r="25" spans="1:22" s="1052" customFormat="1" ht="15.75">
      <c r="A25" s="1055">
        <v>11</v>
      </c>
      <c r="B25" s="1524"/>
      <c r="C25" s="1126"/>
      <c r="D25" s="1126"/>
      <c r="E25" s="1961">
        <v>276.40000000000003</v>
      </c>
      <c r="F25" s="1729"/>
      <c r="G25" s="1126"/>
      <c r="H25" s="1730"/>
      <c r="I25" s="1729"/>
      <c r="J25" s="1731"/>
      <c r="K25" s="1730"/>
      <c r="L25" s="1730"/>
      <c r="M25" s="1923"/>
      <c r="N25" s="1522"/>
      <c r="O25" s="1126"/>
      <c r="P25" s="1126"/>
      <c r="Q25" s="1522"/>
      <c r="S25" s="1057"/>
      <c r="T25" s="1056"/>
      <c r="U25" s="1056"/>
      <c r="V25" s="1056"/>
    </row>
    <row r="26" spans="1:22" s="1052" customFormat="1" ht="15.75">
      <c r="A26" s="1055">
        <v>12</v>
      </c>
      <c r="B26" s="1524"/>
      <c r="C26" s="1126"/>
      <c r="D26" s="1126"/>
      <c r="E26" s="1961">
        <v>315.60000000000002</v>
      </c>
      <c r="F26" s="1729"/>
      <c r="G26" s="1126"/>
      <c r="H26" s="1730"/>
      <c r="I26" s="1729"/>
      <c r="J26" s="1731"/>
      <c r="K26" s="1730"/>
      <c r="L26" s="1730"/>
      <c r="M26" s="1923"/>
      <c r="N26" s="1522"/>
      <c r="O26" s="1126"/>
      <c r="P26" s="1126"/>
      <c r="Q26" s="1522"/>
      <c r="S26" s="1057"/>
      <c r="T26" s="1056"/>
      <c r="U26" s="1056"/>
      <c r="V26" s="1056"/>
    </row>
    <row r="27" spans="1:22" s="1052" customFormat="1" ht="15.75">
      <c r="A27" s="1055">
        <v>13</v>
      </c>
      <c r="B27" s="1524"/>
      <c r="C27" s="1126"/>
      <c r="D27" s="1126"/>
      <c r="E27" s="1961">
        <v>298.60000000000002</v>
      </c>
      <c r="F27" s="1729"/>
      <c r="G27" s="1126"/>
      <c r="H27" s="1730"/>
      <c r="I27" s="1729"/>
      <c r="J27" s="1731"/>
      <c r="K27" s="1730"/>
      <c r="L27" s="1730"/>
      <c r="M27" s="1923"/>
      <c r="N27" s="1522"/>
      <c r="O27" s="1126"/>
      <c r="P27" s="1126"/>
      <c r="Q27" s="1522"/>
      <c r="S27" s="1057"/>
      <c r="T27" s="1056"/>
      <c r="U27" s="1056"/>
      <c r="V27" s="1056"/>
    </row>
    <row r="28" spans="1:22" s="1052" customFormat="1" ht="15.75">
      <c r="A28" s="1055">
        <v>14</v>
      </c>
      <c r="B28" s="1524"/>
      <c r="C28" s="1126"/>
      <c r="D28" s="1126"/>
      <c r="E28" s="1961">
        <v>325.2</v>
      </c>
      <c r="F28" s="1729"/>
      <c r="G28" s="1126"/>
      <c r="H28" s="1730"/>
      <c r="I28" s="1729"/>
      <c r="J28" s="1731"/>
      <c r="K28" s="1730"/>
      <c r="L28" s="1730"/>
      <c r="M28" s="1923"/>
      <c r="N28" s="1522"/>
      <c r="O28" s="1126"/>
      <c r="P28" s="1126"/>
      <c r="Q28" s="1522"/>
      <c r="S28" s="1057"/>
      <c r="T28" s="1056"/>
      <c r="U28" s="1056"/>
      <c r="V28" s="1056"/>
    </row>
    <row r="29" spans="1:22" s="1052" customFormat="1" ht="15.75">
      <c r="A29" s="1055">
        <v>15</v>
      </c>
      <c r="B29" s="1524"/>
      <c r="C29" s="1126"/>
      <c r="D29" s="1126"/>
      <c r="E29" s="1961">
        <v>312.2</v>
      </c>
      <c r="F29" s="1729"/>
      <c r="G29" s="1126"/>
      <c r="H29" s="1730"/>
      <c r="I29" s="1729"/>
      <c r="J29" s="1731"/>
      <c r="K29" s="1730"/>
      <c r="L29" s="1730"/>
      <c r="M29" s="1923"/>
      <c r="N29" s="1522"/>
      <c r="O29" s="1126"/>
      <c r="P29" s="1126"/>
      <c r="Q29" s="1522"/>
      <c r="S29" s="1057"/>
      <c r="T29" s="1056"/>
      <c r="U29" s="1056"/>
      <c r="V29" s="1056"/>
    </row>
    <row r="30" spans="1:22" s="1052" customFormat="1" ht="15.75">
      <c r="A30" s="1055">
        <v>16</v>
      </c>
      <c r="B30" s="1524"/>
      <c r="C30" s="1126"/>
      <c r="D30" s="1126"/>
      <c r="E30" s="1961">
        <v>334.40000000000003</v>
      </c>
      <c r="F30" s="1729"/>
      <c r="G30" s="1126"/>
      <c r="H30" s="1730"/>
      <c r="I30" s="1729"/>
      <c r="J30" s="1731"/>
      <c r="K30" s="1730"/>
      <c r="L30" s="1730"/>
      <c r="M30" s="1923"/>
      <c r="N30" s="1522"/>
      <c r="O30" s="1126"/>
      <c r="P30" s="1126"/>
      <c r="Q30" s="1522"/>
      <c r="S30" s="1057"/>
      <c r="T30" s="1056"/>
      <c r="U30" s="1056"/>
      <c r="V30" s="1056"/>
    </row>
    <row r="31" spans="1:22" s="1058" customFormat="1" ht="15.75">
      <c r="A31" s="1055">
        <v>17</v>
      </c>
      <c r="B31" s="1524"/>
      <c r="C31" s="1126"/>
      <c r="D31" s="1126"/>
      <c r="E31" s="1961">
        <v>342</v>
      </c>
      <c r="F31" s="1729"/>
      <c r="G31" s="1126"/>
      <c r="H31" s="1730"/>
      <c r="I31" s="1729"/>
      <c r="J31" s="1731"/>
      <c r="K31" s="1730"/>
      <c r="L31" s="1730"/>
      <c r="M31" s="1923"/>
      <c r="N31" s="1522"/>
      <c r="O31" s="1126"/>
      <c r="P31" s="1126"/>
      <c r="Q31" s="1522"/>
      <c r="S31" s="1057"/>
      <c r="T31" s="1056"/>
      <c r="U31" s="1056"/>
      <c r="V31" s="1056"/>
    </row>
    <row r="32" spans="1:22" s="1058" customFormat="1" ht="15.75">
      <c r="A32" s="1055">
        <v>18</v>
      </c>
      <c r="B32" s="1524"/>
      <c r="C32" s="1126"/>
      <c r="D32" s="1126"/>
      <c r="E32" s="1961">
        <v>335.6</v>
      </c>
      <c r="F32" s="1729"/>
      <c r="G32" s="1126"/>
      <c r="H32" s="1730"/>
      <c r="I32" s="1729"/>
      <c r="J32" s="1731"/>
      <c r="K32" s="1730"/>
      <c r="L32" s="1730"/>
      <c r="M32" s="1923"/>
      <c r="N32" s="1522"/>
      <c r="O32" s="1126"/>
      <c r="P32" s="1126"/>
      <c r="Q32" s="1522"/>
      <c r="S32" s="1057"/>
      <c r="T32" s="1056"/>
      <c r="U32" s="1056"/>
      <c r="V32" s="1056"/>
    </row>
    <row r="33" spans="1:22" s="1058" customFormat="1" ht="15.75">
      <c r="A33" s="1055">
        <v>19</v>
      </c>
      <c r="B33" s="1524"/>
      <c r="C33" s="1126"/>
      <c r="D33" s="1126"/>
      <c r="E33" s="1961">
        <v>321</v>
      </c>
      <c r="F33" s="1729"/>
      <c r="G33" s="1126"/>
      <c r="H33" s="1730"/>
      <c r="I33" s="1729"/>
      <c r="J33" s="1731"/>
      <c r="K33" s="1730"/>
      <c r="L33" s="1730"/>
      <c r="M33" s="1923"/>
      <c r="N33" s="1522"/>
      <c r="O33" s="1126"/>
      <c r="P33" s="1126"/>
      <c r="Q33" s="1522"/>
      <c r="S33" s="1057"/>
      <c r="T33" s="1056"/>
      <c r="U33" s="1056"/>
      <c r="V33" s="1056"/>
    </row>
    <row r="34" spans="1:22" s="1058" customFormat="1" ht="15.75">
      <c r="A34" s="1055">
        <v>20</v>
      </c>
      <c r="B34" s="1524"/>
      <c r="C34" s="1126"/>
      <c r="D34" s="1126"/>
      <c r="E34" s="1961">
        <v>300.60000000000002</v>
      </c>
      <c r="F34" s="1729"/>
      <c r="G34" s="1126"/>
      <c r="H34" s="1730"/>
      <c r="I34" s="1729"/>
      <c r="J34" s="1731"/>
      <c r="K34" s="1730"/>
      <c r="L34" s="1730"/>
      <c r="M34" s="1923"/>
      <c r="N34" s="1522"/>
      <c r="O34" s="1126"/>
      <c r="P34" s="1126"/>
      <c r="Q34" s="1522"/>
      <c r="S34" s="1057"/>
      <c r="T34" s="1056"/>
      <c r="U34" s="1056"/>
      <c r="V34" s="1056"/>
    </row>
    <row r="35" spans="1:22" s="1058" customFormat="1" ht="15.75">
      <c r="A35" s="1055">
        <v>21</v>
      </c>
      <c r="B35" s="1524"/>
      <c r="C35" s="1126"/>
      <c r="D35" s="1126"/>
      <c r="E35" s="1961">
        <v>295.8</v>
      </c>
      <c r="F35" s="1729"/>
      <c r="G35" s="1126"/>
      <c r="H35" s="1730"/>
      <c r="I35" s="1729"/>
      <c r="J35" s="1731"/>
      <c r="K35" s="1730"/>
      <c r="L35" s="1730"/>
      <c r="M35" s="1923"/>
      <c r="N35" s="1522"/>
      <c r="O35" s="1126"/>
      <c r="P35" s="1126"/>
      <c r="Q35" s="1522"/>
      <c r="S35" s="1057"/>
      <c r="T35" s="1056"/>
      <c r="U35" s="1056"/>
      <c r="V35" s="1056"/>
    </row>
    <row r="36" spans="1:22" s="1058" customFormat="1" ht="15.75">
      <c r="A36" s="1055">
        <v>22</v>
      </c>
      <c r="B36" s="1524"/>
      <c r="C36" s="1126"/>
      <c r="D36" s="1126"/>
      <c r="E36" s="1961">
        <v>270.60000000000002</v>
      </c>
      <c r="F36" s="1729"/>
      <c r="G36" s="1126"/>
      <c r="H36" s="1730"/>
      <c r="I36" s="1729"/>
      <c r="J36" s="1731"/>
      <c r="K36" s="1730"/>
      <c r="L36" s="1730"/>
      <c r="M36" s="1923"/>
      <c r="N36" s="1522"/>
      <c r="O36" s="1126"/>
      <c r="P36" s="1126"/>
      <c r="Q36" s="1522"/>
      <c r="S36" s="1057"/>
      <c r="T36" s="1056"/>
      <c r="U36" s="1056"/>
      <c r="V36" s="1056"/>
    </row>
    <row r="37" spans="1:22" s="1058" customFormat="1" ht="16.5" thickBot="1">
      <c r="A37" s="1055">
        <v>23</v>
      </c>
      <c r="B37" s="1524"/>
      <c r="C37" s="1126"/>
      <c r="D37" s="1126"/>
      <c r="E37" s="1962">
        <v>269.2</v>
      </c>
      <c r="F37" s="1729"/>
      <c r="G37" s="1730"/>
      <c r="H37" s="1730"/>
      <c r="I37" s="1729"/>
      <c r="J37" s="1731"/>
      <c r="K37" s="1730"/>
      <c r="L37" s="1730"/>
      <c r="M37" s="1923"/>
      <c r="N37" s="1522"/>
      <c r="O37" s="1126"/>
      <c r="P37" s="1126"/>
      <c r="Q37" s="1522"/>
      <c r="S37" s="1057"/>
      <c r="T37" s="1056"/>
      <c r="U37" s="1056"/>
      <c r="V37" s="1056"/>
    </row>
    <row r="38" spans="1:22" s="1058" customFormat="1" ht="15">
      <c r="A38" s="1055" t="s">
        <v>19</v>
      </c>
      <c r="B38" s="1494"/>
      <c r="C38" s="1495"/>
      <c r="D38" s="1494"/>
      <c r="E38" s="1732">
        <f>SUM(E14:E37)</f>
        <v>7126.8</v>
      </c>
      <c r="F38" s="1740"/>
      <c r="G38" s="1740"/>
      <c r="H38" s="1740"/>
      <c r="I38" s="1732">
        <f>SUM(I14:I37)</f>
        <v>0</v>
      </c>
      <c r="J38" s="1740"/>
      <c r="K38" s="1740"/>
      <c r="L38" s="1740"/>
      <c r="M38" s="1734">
        <f>SUM(M14:M37)</f>
        <v>0</v>
      </c>
      <c r="N38" s="1494"/>
      <c r="O38" s="1495"/>
      <c r="P38" s="1494"/>
      <c r="Q38" s="1500">
        <f>SUM(Q14:Q37)</f>
        <v>0</v>
      </c>
      <c r="S38" s="1498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9">
    <mergeCell ref="E6:N6"/>
    <mergeCell ref="K1:Q1"/>
    <mergeCell ref="B2:E2"/>
    <mergeCell ref="N2:Q2"/>
    <mergeCell ref="I4:K4"/>
    <mergeCell ref="B5:E5"/>
    <mergeCell ref="N3:Q3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42"/>
  <sheetViews>
    <sheetView zoomScale="85" zoomScaleNormal="85" zoomScaleSheetLayoutView="100" workbookViewId="0">
      <selection activeCell="S38" sqref="S38"/>
    </sheetView>
  </sheetViews>
  <sheetFormatPr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5"/>
      <c r="C1" s="1521" t="s">
        <v>505</v>
      </c>
      <c r="D1" s="1049"/>
      <c r="E1" s="1049"/>
      <c r="J1" s="799"/>
      <c r="K1" s="3059" t="s">
        <v>587</v>
      </c>
      <c r="L1" s="3059"/>
      <c r="M1" s="3059"/>
      <c r="N1" s="3059"/>
      <c r="O1" s="3059"/>
      <c r="P1" s="3059"/>
      <c r="Q1" s="3059"/>
    </row>
    <row r="2" spans="1:22" s="1048" customFormat="1" ht="10.5" customHeight="1">
      <c r="A2" s="1486"/>
      <c r="B2" s="3060" t="s">
        <v>1</v>
      </c>
      <c r="C2" s="3060"/>
      <c r="D2" s="3060"/>
      <c r="E2" s="3060"/>
      <c r="N2" s="3061" t="s">
        <v>2</v>
      </c>
      <c r="O2" s="3062"/>
      <c r="P2" s="3062"/>
      <c r="Q2" s="3062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7"/>
      <c r="C4" s="1521" t="s">
        <v>504</v>
      </c>
      <c r="D4" s="1487"/>
      <c r="E4" s="1487"/>
      <c r="I4" s="3063" t="s">
        <v>5</v>
      </c>
      <c r="J4" s="3064"/>
      <c r="K4" s="3064"/>
      <c r="L4" s="1516"/>
      <c r="O4" s="1050"/>
    </row>
    <row r="5" spans="1:22" s="1048" customFormat="1" ht="9.75" customHeight="1">
      <c r="A5" s="1486"/>
      <c r="B5" s="3065" t="s">
        <v>7</v>
      </c>
      <c r="C5" s="3065"/>
      <c r="D5" s="3065"/>
      <c r="E5" s="3065"/>
    </row>
    <row r="6" spans="1:22" s="1048" customFormat="1" ht="12" customHeight="1">
      <c r="E6" s="3058" t="s">
        <v>8</v>
      </c>
      <c r="F6" s="3058"/>
      <c r="G6" s="3058"/>
      <c r="H6" s="3058"/>
      <c r="I6" s="3058"/>
      <c r="J6" s="3058"/>
      <c r="K6" s="3058"/>
      <c r="L6" s="3058"/>
      <c r="M6" s="3058"/>
      <c r="N6" s="3058"/>
    </row>
    <row r="7" spans="1:22" s="1048" customFormat="1" ht="15.75">
      <c r="A7" s="1048" t="s">
        <v>669</v>
      </c>
      <c r="E7" s="2752" t="s">
        <v>669</v>
      </c>
      <c r="F7" s="2752"/>
      <c r="G7" s="2752"/>
      <c r="H7" s="2752"/>
      <c r="I7" s="2752"/>
      <c r="J7" s="2752"/>
      <c r="K7" s="2752"/>
      <c r="L7" s="2752"/>
      <c r="M7" s="2752"/>
      <c r="N7" s="2752"/>
    </row>
    <row r="8" spans="1:22" s="1048" customFormat="1" ht="9" customHeight="1"/>
    <row r="9" spans="1:22" s="1048" customFormat="1">
      <c r="A9" s="3051" t="s">
        <v>9</v>
      </c>
      <c r="B9" s="3049" t="s">
        <v>10</v>
      </c>
      <c r="C9" s="3050"/>
      <c r="D9" s="3050"/>
      <c r="E9" s="3050"/>
      <c r="F9" s="3050"/>
      <c r="G9" s="3050"/>
      <c r="H9" s="3050"/>
      <c r="I9" s="3054"/>
      <c r="J9" s="3049" t="s">
        <v>11</v>
      </c>
      <c r="K9" s="3050"/>
      <c r="L9" s="3050"/>
      <c r="M9" s="3050"/>
      <c r="N9" s="3050"/>
      <c r="O9" s="3050"/>
      <c r="P9" s="3050"/>
      <c r="Q9" s="3054"/>
    </row>
    <row r="10" spans="1:22" s="1048" customFormat="1">
      <c r="A10" s="3052"/>
      <c r="B10" s="3055" t="s">
        <v>507</v>
      </c>
      <c r="C10" s="3056"/>
      <c r="D10" s="3056"/>
      <c r="E10" s="3057"/>
      <c r="F10" s="3055" t="s">
        <v>508</v>
      </c>
      <c r="G10" s="3056"/>
      <c r="H10" s="3056"/>
      <c r="I10" s="3057"/>
      <c r="J10" s="3055" t="s">
        <v>507</v>
      </c>
      <c r="K10" s="3056"/>
      <c r="L10" s="3056"/>
      <c r="M10" s="3057"/>
      <c r="N10" s="3055" t="s">
        <v>508</v>
      </c>
      <c r="O10" s="3056"/>
      <c r="P10" s="3056"/>
      <c r="Q10" s="3057"/>
    </row>
    <row r="11" spans="1:22" s="1048" customFormat="1">
      <c r="A11" s="3052"/>
      <c r="B11" s="3049" t="s">
        <v>14</v>
      </c>
      <c r="C11" s="3050"/>
      <c r="E11" s="1518"/>
      <c r="F11" s="3049" t="s">
        <v>15</v>
      </c>
      <c r="G11" s="3050"/>
      <c r="H11" s="1517"/>
      <c r="I11" s="1518"/>
      <c r="J11" s="3049" t="s">
        <v>15</v>
      </c>
      <c r="K11" s="3050"/>
      <c r="L11" s="1517"/>
      <c r="M11" s="1518"/>
      <c r="N11" s="3049" t="s">
        <v>15</v>
      </c>
      <c r="O11" s="3050"/>
      <c r="P11" s="1517"/>
      <c r="Q11" s="1518"/>
    </row>
    <row r="12" spans="1:22" s="1052" customFormat="1" ht="35.25" customHeight="1">
      <c r="A12" s="3053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4"/>
      <c r="C14" s="1523"/>
      <c r="D14" s="1126"/>
      <c r="E14" s="1960">
        <v>733.6</v>
      </c>
      <c r="F14" s="1522"/>
      <c r="G14" s="1126"/>
      <c r="H14" s="1126"/>
      <c r="I14" s="1960">
        <v>1156</v>
      </c>
      <c r="J14" s="1524"/>
      <c r="K14" s="1126"/>
      <c r="L14" s="1126"/>
      <c r="M14" s="1126"/>
      <c r="N14" s="1522"/>
      <c r="O14" s="1126"/>
      <c r="P14" s="1126"/>
      <c r="Q14" s="1126"/>
      <c r="S14" s="1493"/>
      <c r="T14" s="1056"/>
      <c r="U14" s="1056"/>
      <c r="V14" s="1056"/>
    </row>
    <row r="15" spans="1:22" s="1052" customFormat="1" ht="14.25">
      <c r="A15" s="1055">
        <v>1</v>
      </c>
      <c r="B15" s="1524"/>
      <c r="C15" s="1126"/>
      <c r="D15" s="1126"/>
      <c r="E15" s="2025">
        <v>719.2</v>
      </c>
      <c r="F15" s="1872"/>
      <c r="G15" s="1190"/>
      <c r="H15" s="1190"/>
      <c r="I15" s="2025">
        <v>1156</v>
      </c>
      <c r="J15" s="1873"/>
      <c r="K15" s="1190"/>
      <c r="L15" s="1190"/>
      <c r="M15" s="1914"/>
      <c r="N15" s="1872"/>
      <c r="O15" s="1190"/>
      <c r="P15" s="1190"/>
      <c r="Q15" s="1914"/>
      <c r="S15" s="1057"/>
      <c r="T15" s="1056"/>
      <c r="U15" s="1056"/>
      <c r="V15" s="1056"/>
    </row>
    <row r="16" spans="1:22" s="1052" customFormat="1" ht="14.25">
      <c r="A16" s="1055">
        <v>2</v>
      </c>
      <c r="B16" s="1524"/>
      <c r="C16" s="1126"/>
      <c r="D16" s="1126"/>
      <c r="E16" s="2025">
        <v>713.6</v>
      </c>
      <c r="F16" s="1872"/>
      <c r="G16" s="1190"/>
      <c r="H16" s="1190"/>
      <c r="I16" s="2025">
        <v>1159.2</v>
      </c>
      <c r="J16" s="1873"/>
      <c r="K16" s="1190"/>
      <c r="L16" s="1190"/>
      <c r="M16" s="1914"/>
      <c r="N16" s="1872"/>
      <c r="O16" s="1190"/>
      <c r="P16" s="1190"/>
      <c r="Q16" s="1914"/>
      <c r="S16" s="1057"/>
      <c r="T16" s="1056"/>
      <c r="U16" s="1056"/>
      <c r="V16" s="1056"/>
    </row>
    <row r="17" spans="1:22" s="1052" customFormat="1" ht="14.25">
      <c r="A17" s="1055">
        <v>3</v>
      </c>
      <c r="B17" s="1524"/>
      <c r="C17" s="1126"/>
      <c r="D17" s="1126"/>
      <c r="E17" s="2025">
        <v>708.80000000000007</v>
      </c>
      <c r="F17" s="1872"/>
      <c r="G17" s="1190"/>
      <c r="H17" s="1190"/>
      <c r="I17" s="2025">
        <v>1151.2</v>
      </c>
      <c r="J17" s="1873"/>
      <c r="K17" s="1190"/>
      <c r="L17" s="1190"/>
      <c r="M17" s="1914"/>
      <c r="N17" s="1872"/>
      <c r="O17" s="1190"/>
      <c r="P17" s="1190"/>
      <c r="Q17" s="1914"/>
      <c r="S17" s="1057"/>
      <c r="T17" s="1056"/>
      <c r="U17" s="1056"/>
      <c r="V17" s="1056"/>
    </row>
    <row r="18" spans="1:22" s="1052" customFormat="1" ht="14.25">
      <c r="A18" s="1055">
        <v>4</v>
      </c>
      <c r="B18" s="1524"/>
      <c r="C18" s="1126"/>
      <c r="D18" s="1126"/>
      <c r="E18" s="2025">
        <v>723.2</v>
      </c>
      <c r="F18" s="1872"/>
      <c r="G18" s="1190"/>
      <c r="H18" s="1190"/>
      <c r="I18" s="2025">
        <v>1187.2</v>
      </c>
      <c r="J18" s="1873"/>
      <c r="K18" s="1190"/>
      <c r="L18" s="1190"/>
      <c r="M18" s="1914"/>
      <c r="N18" s="1872"/>
      <c r="O18" s="1190"/>
      <c r="P18" s="1190"/>
      <c r="Q18" s="1914"/>
      <c r="S18" s="1057"/>
      <c r="T18" s="1056"/>
      <c r="U18" s="1056"/>
      <c r="V18" s="1056"/>
    </row>
    <row r="19" spans="1:22" s="1052" customFormat="1" ht="14.25">
      <c r="A19" s="1055">
        <v>5</v>
      </c>
      <c r="B19" s="1524"/>
      <c r="C19" s="1126"/>
      <c r="D19" s="1126"/>
      <c r="E19" s="2025">
        <v>760</v>
      </c>
      <c r="F19" s="1872"/>
      <c r="G19" s="1190"/>
      <c r="H19" s="1190"/>
      <c r="I19" s="2025">
        <v>1255.2</v>
      </c>
      <c r="J19" s="1873"/>
      <c r="K19" s="1190"/>
      <c r="L19" s="1190"/>
      <c r="M19" s="1914"/>
      <c r="N19" s="1872"/>
      <c r="O19" s="1190"/>
      <c r="P19" s="1190"/>
      <c r="Q19" s="1914"/>
      <c r="S19" s="1057"/>
      <c r="T19" s="1056"/>
      <c r="U19" s="1056"/>
      <c r="V19" s="1056"/>
    </row>
    <row r="20" spans="1:22" s="1052" customFormat="1" ht="14.25">
      <c r="A20" s="1055">
        <v>6</v>
      </c>
      <c r="B20" s="1524"/>
      <c r="C20" s="1126"/>
      <c r="D20" s="1126"/>
      <c r="E20" s="2025">
        <v>869.6</v>
      </c>
      <c r="F20" s="1872"/>
      <c r="G20" s="1190"/>
      <c r="H20" s="1190"/>
      <c r="I20" s="2025">
        <v>1531.2</v>
      </c>
      <c r="J20" s="1873"/>
      <c r="K20" s="1190"/>
      <c r="L20" s="1190"/>
      <c r="M20" s="1914"/>
      <c r="N20" s="1872"/>
      <c r="O20" s="1190"/>
      <c r="P20" s="1190"/>
      <c r="Q20" s="1914"/>
      <c r="S20" s="1057"/>
      <c r="T20" s="1056"/>
      <c r="U20" s="1056"/>
      <c r="V20" s="1056"/>
    </row>
    <row r="21" spans="1:22" s="1052" customFormat="1" ht="14.25">
      <c r="A21" s="1055">
        <v>7</v>
      </c>
      <c r="B21" s="1524"/>
      <c r="C21" s="1126"/>
      <c r="D21" s="1126"/>
      <c r="E21" s="2025">
        <v>952</v>
      </c>
      <c r="F21" s="1872"/>
      <c r="G21" s="1190"/>
      <c r="H21" s="1190"/>
      <c r="I21" s="2025">
        <v>1684</v>
      </c>
      <c r="J21" s="1873"/>
      <c r="K21" s="1190"/>
      <c r="L21" s="1190"/>
      <c r="M21" s="1914"/>
      <c r="N21" s="1872"/>
      <c r="O21" s="1190"/>
      <c r="P21" s="1190"/>
      <c r="Q21" s="1914"/>
      <c r="S21" s="1057"/>
      <c r="T21" s="1056"/>
      <c r="U21" s="1056"/>
      <c r="V21" s="1056"/>
    </row>
    <row r="22" spans="1:22" s="1052" customFormat="1" ht="14.25">
      <c r="A22" s="1055">
        <v>8</v>
      </c>
      <c r="B22" s="1524"/>
      <c r="C22" s="1126"/>
      <c r="D22" s="1126"/>
      <c r="E22" s="2025">
        <v>1158.4000000000001</v>
      </c>
      <c r="F22" s="1872"/>
      <c r="G22" s="1190"/>
      <c r="H22" s="1190"/>
      <c r="I22" s="2025">
        <v>1616</v>
      </c>
      <c r="J22" s="1873"/>
      <c r="K22" s="1190"/>
      <c r="L22" s="1190"/>
      <c r="M22" s="1914"/>
      <c r="N22" s="1872"/>
      <c r="O22" s="1190"/>
      <c r="P22" s="1190"/>
      <c r="Q22" s="1914"/>
      <c r="S22" s="1057"/>
      <c r="T22" s="1056"/>
      <c r="U22" s="1056"/>
      <c r="V22" s="1056"/>
    </row>
    <row r="23" spans="1:22" s="1052" customFormat="1" ht="14.25">
      <c r="A23" s="1055">
        <v>9</v>
      </c>
      <c r="B23" s="1524"/>
      <c r="C23" s="1126"/>
      <c r="D23" s="1126"/>
      <c r="E23" s="2025">
        <v>1202.4000000000001</v>
      </c>
      <c r="F23" s="1872"/>
      <c r="G23" s="1190"/>
      <c r="H23" s="1190"/>
      <c r="I23" s="2025">
        <v>1616.8</v>
      </c>
      <c r="J23" s="1873"/>
      <c r="K23" s="1190"/>
      <c r="L23" s="1190"/>
      <c r="M23" s="1914"/>
      <c r="N23" s="1872"/>
      <c r="O23" s="1190"/>
      <c r="P23" s="1190"/>
      <c r="Q23" s="1914"/>
      <c r="S23" s="1057"/>
      <c r="T23" s="1056"/>
      <c r="U23" s="1056"/>
      <c r="V23" s="1056"/>
    </row>
    <row r="24" spans="1:22" s="1052" customFormat="1" ht="14.25">
      <c r="A24" s="1055">
        <v>10</v>
      </c>
      <c r="B24" s="1524"/>
      <c r="C24" s="1126"/>
      <c r="D24" s="1126"/>
      <c r="E24" s="2025">
        <v>1005.6</v>
      </c>
      <c r="F24" s="1872"/>
      <c r="G24" s="1190"/>
      <c r="H24" s="1190"/>
      <c r="I24" s="2025">
        <v>1613.6000000000001</v>
      </c>
      <c r="J24" s="1873"/>
      <c r="K24" s="1190"/>
      <c r="L24" s="1190"/>
      <c r="M24" s="1914"/>
      <c r="N24" s="1872"/>
      <c r="O24" s="1190"/>
      <c r="P24" s="1190"/>
      <c r="Q24" s="1914"/>
      <c r="S24" s="1057"/>
      <c r="T24" s="1056"/>
      <c r="U24" s="1056"/>
      <c r="V24" s="1056"/>
    </row>
    <row r="25" spans="1:22" s="1052" customFormat="1" ht="14.25">
      <c r="A25" s="1055">
        <v>11</v>
      </c>
      <c r="B25" s="1524"/>
      <c r="C25" s="1126"/>
      <c r="D25" s="1126"/>
      <c r="E25" s="2025">
        <v>1043.2</v>
      </c>
      <c r="F25" s="1872"/>
      <c r="G25" s="1190"/>
      <c r="H25" s="1190"/>
      <c r="I25" s="2025">
        <v>1508.8</v>
      </c>
      <c r="J25" s="1873"/>
      <c r="K25" s="1190"/>
      <c r="L25" s="1190"/>
      <c r="M25" s="1914"/>
      <c r="N25" s="1872"/>
      <c r="O25" s="1190"/>
      <c r="P25" s="1190"/>
      <c r="Q25" s="1914"/>
      <c r="S25" s="1057"/>
      <c r="T25" s="1056"/>
      <c r="U25" s="1056"/>
      <c r="V25" s="1056"/>
    </row>
    <row r="26" spans="1:22" s="1052" customFormat="1" ht="14.25">
      <c r="A26" s="1055">
        <v>12</v>
      </c>
      <c r="B26" s="1524"/>
      <c r="C26" s="1126"/>
      <c r="D26" s="1126"/>
      <c r="E26" s="2025">
        <v>964.80000000000007</v>
      </c>
      <c r="F26" s="1872"/>
      <c r="G26" s="1190"/>
      <c r="H26" s="1190"/>
      <c r="I26" s="2025">
        <v>1502.4</v>
      </c>
      <c r="J26" s="1873"/>
      <c r="K26" s="1190"/>
      <c r="L26" s="1190"/>
      <c r="M26" s="1914"/>
      <c r="N26" s="1872"/>
      <c r="O26" s="1190"/>
      <c r="P26" s="1190"/>
      <c r="Q26" s="1914"/>
      <c r="S26" s="1057"/>
      <c r="T26" s="1056"/>
      <c r="U26" s="1056"/>
      <c r="V26" s="1056"/>
    </row>
    <row r="27" spans="1:22" s="1052" customFormat="1" ht="14.25">
      <c r="A27" s="1055">
        <v>13</v>
      </c>
      <c r="B27" s="1524"/>
      <c r="C27" s="1126"/>
      <c r="D27" s="1126"/>
      <c r="E27" s="2025">
        <v>1020</v>
      </c>
      <c r="F27" s="1872"/>
      <c r="G27" s="1190"/>
      <c r="H27" s="1190"/>
      <c r="I27" s="2025">
        <v>1510.4</v>
      </c>
      <c r="J27" s="1873"/>
      <c r="K27" s="1190"/>
      <c r="L27" s="1190"/>
      <c r="M27" s="1914"/>
      <c r="N27" s="1872"/>
      <c r="O27" s="1190"/>
      <c r="P27" s="1190"/>
      <c r="Q27" s="1914"/>
      <c r="S27" s="1057"/>
      <c r="T27" s="1056"/>
      <c r="U27" s="1056"/>
      <c r="V27" s="1056"/>
    </row>
    <row r="28" spans="1:22" s="1052" customFormat="1" ht="14.25">
      <c r="A28" s="1055">
        <v>14</v>
      </c>
      <c r="B28" s="1524"/>
      <c r="C28" s="1126"/>
      <c r="D28" s="1126"/>
      <c r="E28" s="2025">
        <v>1062.4000000000001</v>
      </c>
      <c r="F28" s="1872"/>
      <c r="G28" s="1190"/>
      <c r="H28" s="1190"/>
      <c r="I28" s="2025">
        <v>1501.6000000000001</v>
      </c>
      <c r="J28" s="1873"/>
      <c r="K28" s="1190"/>
      <c r="L28" s="1190"/>
      <c r="M28" s="1914"/>
      <c r="N28" s="1872"/>
      <c r="O28" s="1190"/>
      <c r="P28" s="1190"/>
      <c r="Q28" s="1914"/>
      <c r="S28" s="1057"/>
      <c r="T28" s="1056"/>
      <c r="U28" s="1056"/>
      <c r="V28" s="1056"/>
    </row>
    <row r="29" spans="1:22" s="1052" customFormat="1" ht="14.25">
      <c r="A29" s="1055">
        <v>15</v>
      </c>
      <c r="B29" s="1524"/>
      <c r="C29" s="1126"/>
      <c r="D29" s="1126"/>
      <c r="E29" s="2025">
        <v>1100</v>
      </c>
      <c r="F29" s="1872"/>
      <c r="G29" s="1190"/>
      <c r="H29" s="1190"/>
      <c r="I29" s="2025">
        <v>1536</v>
      </c>
      <c r="J29" s="1873"/>
      <c r="K29" s="1190"/>
      <c r="L29" s="1190"/>
      <c r="M29" s="1914"/>
      <c r="N29" s="1872"/>
      <c r="O29" s="1190"/>
      <c r="P29" s="1190"/>
      <c r="Q29" s="1914"/>
      <c r="S29" s="1057"/>
      <c r="T29" s="1056"/>
      <c r="U29" s="1056"/>
      <c r="V29" s="1056"/>
    </row>
    <row r="30" spans="1:22" s="1052" customFormat="1" ht="14.25">
      <c r="A30" s="1055">
        <v>16</v>
      </c>
      <c r="B30" s="1524"/>
      <c r="C30" s="1126"/>
      <c r="D30" s="1126"/>
      <c r="E30" s="2025">
        <v>1116.8</v>
      </c>
      <c r="F30" s="1872"/>
      <c r="G30" s="1190"/>
      <c r="H30" s="1190"/>
      <c r="I30" s="2025">
        <v>1604.8</v>
      </c>
      <c r="J30" s="1873"/>
      <c r="K30" s="1190"/>
      <c r="L30" s="1190"/>
      <c r="M30" s="1914"/>
      <c r="N30" s="1872"/>
      <c r="O30" s="1190"/>
      <c r="P30" s="1190"/>
      <c r="Q30" s="1914"/>
      <c r="S30" s="1057"/>
      <c r="T30" s="1056"/>
      <c r="U30" s="1056"/>
      <c r="V30" s="1056"/>
    </row>
    <row r="31" spans="1:22" s="1058" customFormat="1" ht="14.25">
      <c r="A31" s="1055">
        <v>17</v>
      </c>
      <c r="B31" s="1524"/>
      <c r="C31" s="1126"/>
      <c r="D31" s="1126"/>
      <c r="E31" s="2025">
        <v>1090.4000000000001</v>
      </c>
      <c r="F31" s="1872"/>
      <c r="G31" s="1190"/>
      <c r="H31" s="1190"/>
      <c r="I31" s="2025">
        <v>1616.8</v>
      </c>
      <c r="J31" s="1873"/>
      <c r="K31" s="1190"/>
      <c r="L31" s="1190"/>
      <c r="M31" s="1914"/>
      <c r="N31" s="1872"/>
      <c r="O31" s="1190"/>
      <c r="P31" s="1190"/>
      <c r="Q31" s="1914"/>
      <c r="S31" s="1057"/>
      <c r="T31" s="1056"/>
      <c r="U31" s="1056"/>
      <c r="V31" s="1056"/>
    </row>
    <row r="32" spans="1:22" s="1058" customFormat="1" ht="14.25">
      <c r="A32" s="1055">
        <v>18</v>
      </c>
      <c r="B32" s="1524"/>
      <c r="C32" s="1126"/>
      <c r="D32" s="1126"/>
      <c r="E32" s="2025">
        <v>1013.6</v>
      </c>
      <c r="F32" s="1872"/>
      <c r="G32" s="1190"/>
      <c r="H32" s="1190"/>
      <c r="I32" s="2025">
        <v>1585.6000000000001</v>
      </c>
      <c r="J32" s="1873"/>
      <c r="K32" s="1190"/>
      <c r="L32" s="1190"/>
      <c r="M32" s="1914"/>
      <c r="N32" s="1872"/>
      <c r="O32" s="1190"/>
      <c r="P32" s="1190"/>
      <c r="Q32" s="1914"/>
      <c r="S32" s="1057"/>
      <c r="T32" s="1056"/>
      <c r="U32" s="1056"/>
      <c r="V32" s="1056"/>
    </row>
    <row r="33" spans="1:22" s="1058" customFormat="1" ht="14.25">
      <c r="A33" s="1055">
        <v>19</v>
      </c>
      <c r="B33" s="1524"/>
      <c r="C33" s="1126"/>
      <c r="D33" s="1126"/>
      <c r="E33" s="2025">
        <v>991.2</v>
      </c>
      <c r="F33" s="1872"/>
      <c r="G33" s="1190"/>
      <c r="H33" s="1190"/>
      <c r="I33" s="2025">
        <v>1577.6000000000001</v>
      </c>
      <c r="J33" s="1873"/>
      <c r="K33" s="1190"/>
      <c r="L33" s="1190"/>
      <c r="M33" s="1914"/>
      <c r="N33" s="1872"/>
      <c r="O33" s="1190"/>
      <c r="P33" s="1190"/>
      <c r="Q33" s="1914"/>
      <c r="S33" s="1057"/>
      <c r="T33" s="1056"/>
      <c r="U33" s="1056"/>
      <c r="V33" s="1056"/>
    </row>
    <row r="34" spans="1:22" s="1058" customFormat="1" ht="14.25">
      <c r="A34" s="1055">
        <v>20</v>
      </c>
      <c r="B34" s="1524"/>
      <c r="C34" s="1126"/>
      <c r="D34" s="1126"/>
      <c r="E34" s="2025">
        <v>973.6</v>
      </c>
      <c r="F34" s="1872"/>
      <c r="G34" s="1190"/>
      <c r="H34" s="1190"/>
      <c r="I34" s="2025">
        <v>1516</v>
      </c>
      <c r="J34" s="1873"/>
      <c r="K34" s="1190"/>
      <c r="L34" s="1190"/>
      <c r="M34" s="1914"/>
      <c r="N34" s="1872"/>
      <c r="O34" s="1190"/>
      <c r="P34" s="1190"/>
      <c r="Q34" s="1914"/>
      <c r="S34" s="1057"/>
      <c r="T34" s="1056"/>
      <c r="U34" s="1056"/>
      <c r="V34" s="1056"/>
    </row>
    <row r="35" spans="1:22" s="1058" customFormat="1" ht="14.25">
      <c r="A35" s="1055">
        <v>21</v>
      </c>
      <c r="B35" s="1524"/>
      <c r="C35" s="1126"/>
      <c r="D35" s="1126"/>
      <c r="E35" s="2025">
        <v>928</v>
      </c>
      <c r="F35" s="1872"/>
      <c r="G35" s="1190"/>
      <c r="H35" s="1190"/>
      <c r="I35" s="2025">
        <v>1444</v>
      </c>
      <c r="J35" s="1873"/>
      <c r="K35" s="1190"/>
      <c r="L35" s="1190"/>
      <c r="M35" s="1914"/>
      <c r="N35" s="1872"/>
      <c r="O35" s="1190"/>
      <c r="P35" s="1190"/>
      <c r="Q35" s="1914"/>
      <c r="S35" s="1057"/>
      <c r="T35" s="1056"/>
      <c r="U35" s="1056"/>
      <c r="V35" s="1056"/>
    </row>
    <row r="36" spans="1:22" s="1058" customFormat="1" ht="14.25">
      <c r="A36" s="1055">
        <v>22</v>
      </c>
      <c r="B36" s="1524"/>
      <c r="C36" s="1126"/>
      <c r="D36" s="1126"/>
      <c r="E36" s="2025">
        <v>873.6</v>
      </c>
      <c r="F36" s="1872"/>
      <c r="G36" s="1190"/>
      <c r="H36" s="1190"/>
      <c r="I36" s="2025">
        <v>1416.8</v>
      </c>
      <c r="J36" s="1873"/>
      <c r="K36" s="1190"/>
      <c r="L36" s="1190"/>
      <c r="M36" s="1914"/>
      <c r="N36" s="1872"/>
      <c r="O36" s="1190"/>
      <c r="P36" s="1190"/>
      <c r="Q36" s="1914"/>
      <c r="S36" s="1057"/>
      <c r="T36" s="1056"/>
      <c r="U36" s="1056"/>
      <c r="V36" s="1056"/>
    </row>
    <row r="37" spans="1:22" s="1058" customFormat="1" ht="15" thickBot="1">
      <c r="A37" s="1055">
        <v>23</v>
      </c>
      <c r="B37" s="1524"/>
      <c r="C37" s="1126"/>
      <c r="D37" s="1126"/>
      <c r="E37" s="2027">
        <v>811.2</v>
      </c>
      <c r="F37" s="1872"/>
      <c r="G37" s="1190"/>
      <c r="H37" s="1190"/>
      <c r="I37" s="2027">
        <v>1270.4000000000001</v>
      </c>
      <c r="J37" s="1873"/>
      <c r="K37" s="1190"/>
      <c r="L37" s="1190"/>
      <c r="M37" s="1914"/>
      <c r="N37" s="1872"/>
      <c r="O37" s="1190"/>
      <c r="P37" s="1190"/>
      <c r="Q37" s="1914"/>
      <c r="S37" s="1057"/>
      <c r="T37" s="1056"/>
      <c r="U37" s="1056"/>
      <c r="V37" s="1056"/>
    </row>
    <row r="38" spans="1:22" s="1058" customFormat="1" ht="15">
      <c r="A38" s="1055" t="s">
        <v>19</v>
      </c>
      <c r="B38" s="1494"/>
      <c r="C38" s="1495"/>
      <c r="D38" s="1494"/>
      <c r="E38" s="1732">
        <f>SUM(E14:E37)</f>
        <v>22535.199999999997</v>
      </c>
      <c r="F38" s="1740"/>
      <c r="G38" s="1740"/>
      <c r="H38" s="1740"/>
      <c r="I38" s="1732">
        <f>SUM(I14:I37)</f>
        <v>34717.599999999999</v>
      </c>
      <c r="J38" s="1740"/>
      <c r="K38" s="1740"/>
      <c r="L38" s="1740"/>
      <c r="M38" s="1734">
        <f>SUM(M14:M37)</f>
        <v>0</v>
      </c>
      <c r="N38" s="1735"/>
      <c r="O38" s="1736"/>
      <c r="P38" s="1735"/>
      <c r="Q38" s="1738">
        <f>SUM(Q14:Q37)</f>
        <v>0</v>
      </c>
      <c r="S38" s="1498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42"/>
  <sheetViews>
    <sheetView zoomScale="85" zoomScaleNormal="85" zoomScaleSheetLayoutView="100" workbookViewId="0">
      <selection activeCell="K33" sqref="K33"/>
    </sheetView>
  </sheetViews>
  <sheetFormatPr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5"/>
      <c r="C1" s="1521" t="s">
        <v>505</v>
      </c>
      <c r="D1" s="1049"/>
      <c r="E1" s="1049"/>
      <c r="J1" s="799"/>
      <c r="K1" s="3059" t="s">
        <v>506</v>
      </c>
      <c r="L1" s="3059"/>
      <c r="M1" s="3059"/>
      <c r="N1" s="3059"/>
      <c r="O1" s="3059"/>
      <c r="P1" s="3059"/>
      <c r="Q1" s="3059"/>
    </row>
    <row r="2" spans="1:22" s="1048" customFormat="1" ht="10.5" customHeight="1">
      <c r="A2" s="1486"/>
      <c r="B2" s="3060" t="s">
        <v>1</v>
      </c>
      <c r="C2" s="3060"/>
      <c r="D2" s="3060"/>
      <c r="E2" s="3060"/>
      <c r="N2" s="3061" t="s">
        <v>2</v>
      </c>
      <c r="O2" s="3062"/>
      <c r="P2" s="3062"/>
      <c r="Q2" s="3062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7"/>
      <c r="C4" s="1521" t="s">
        <v>504</v>
      </c>
      <c r="D4" s="1487"/>
      <c r="E4" s="1487"/>
      <c r="I4" s="3063" t="s">
        <v>5</v>
      </c>
      <c r="J4" s="3064"/>
      <c r="K4" s="3064"/>
      <c r="L4" s="1516"/>
      <c r="O4" s="1050"/>
    </row>
    <row r="5" spans="1:22" s="1048" customFormat="1" ht="9.75" customHeight="1">
      <c r="A5" s="1486"/>
      <c r="B5" s="3065" t="s">
        <v>7</v>
      </c>
      <c r="C5" s="3065"/>
      <c r="D5" s="3065"/>
      <c r="E5" s="3065"/>
    </row>
    <row r="6" spans="1:22" s="1048" customFormat="1" ht="12" customHeight="1">
      <c r="E6" s="3058" t="s">
        <v>8</v>
      </c>
      <c r="F6" s="3058"/>
      <c r="G6" s="3058"/>
      <c r="H6" s="3058"/>
      <c r="I6" s="3058"/>
      <c r="J6" s="3058"/>
      <c r="K6" s="3058"/>
      <c r="L6" s="3058"/>
      <c r="M6" s="3058"/>
      <c r="N6" s="3058"/>
    </row>
    <row r="7" spans="1:22" s="1048" customFormat="1" ht="15.75">
      <c r="A7" s="1048" t="s">
        <v>669</v>
      </c>
      <c r="E7" s="2752" t="s">
        <v>669</v>
      </c>
      <c r="F7" s="2752"/>
      <c r="G7" s="2752"/>
      <c r="H7" s="2752"/>
      <c r="I7" s="2752"/>
      <c r="J7" s="2752"/>
      <c r="K7" s="2752"/>
      <c r="L7" s="2752"/>
      <c r="M7" s="2752"/>
      <c r="N7" s="2752"/>
    </row>
    <row r="8" spans="1:22" s="1048" customFormat="1" ht="9" customHeight="1"/>
    <row r="9" spans="1:22" s="1048" customFormat="1">
      <c r="A9" s="3051" t="s">
        <v>9</v>
      </c>
      <c r="B9" s="3049" t="s">
        <v>10</v>
      </c>
      <c r="C9" s="3050"/>
      <c r="D9" s="3050"/>
      <c r="E9" s="3050"/>
      <c r="F9" s="3050"/>
      <c r="G9" s="3050"/>
      <c r="H9" s="3050"/>
      <c r="I9" s="3054"/>
      <c r="J9" s="3049" t="s">
        <v>11</v>
      </c>
      <c r="K9" s="3050"/>
      <c r="L9" s="3050"/>
      <c r="M9" s="3050"/>
      <c r="N9" s="3050"/>
      <c r="O9" s="3050"/>
      <c r="P9" s="3050"/>
      <c r="Q9" s="3054"/>
    </row>
    <row r="10" spans="1:22" s="1048" customFormat="1">
      <c r="A10" s="3052"/>
      <c r="B10" s="3055" t="s">
        <v>509</v>
      </c>
      <c r="C10" s="3056"/>
      <c r="D10" s="3056"/>
      <c r="E10" s="3057"/>
      <c r="F10" s="3055" t="s">
        <v>510</v>
      </c>
      <c r="G10" s="3056"/>
      <c r="H10" s="3056"/>
      <c r="I10" s="3057"/>
      <c r="J10" s="3055" t="s">
        <v>509</v>
      </c>
      <c r="K10" s="3056"/>
      <c r="L10" s="3056"/>
      <c r="M10" s="3057"/>
      <c r="N10" s="3055" t="s">
        <v>510</v>
      </c>
      <c r="O10" s="3056"/>
      <c r="P10" s="3056"/>
      <c r="Q10" s="3057"/>
    </row>
    <row r="11" spans="1:22" s="1048" customFormat="1">
      <c r="A11" s="3052"/>
      <c r="B11" s="3049" t="s">
        <v>14</v>
      </c>
      <c r="C11" s="3050"/>
      <c r="E11" s="1518"/>
      <c r="F11" s="3049" t="s">
        <v>15</v>
      </c>
      <c r="G11" s="3050"/>
      <c r="H11" s="1517"/>
      <c r="I11" s="1518"/>
      <c r="J11" s="3049" t="s">
        <v>15</v>
      </c>
      <c r="K11" s="3050"/>
      <c r="L11" s="1517"/>
      <c r="M11" s="1518"/>
      <c r="N11" s="3049" t="s">
        <v>15</v>
      </c>
      <c r="O11" s="3050"/>
      <c r="P11" s="1517"/>
      <c r="Q11" s="1518"/>
    </row>
    <row r="12" spans="1:22" s="1052" customFormat="1" ht="35.25" customHeight="1">
      <c r="A12" s="3053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 ht="15">
      <c r="A14" s="1055">
        <v>0</v>
      </c>
      <c r="B14" s="1524"/>
      <c r="C14" s="1746"/>
      <c r="D14" s="1746"/>
      <c r="E14" s="1960">
        <v>72.400000000000006</v>
      </c>
      <c r="F14" s="1747"/>
      <c r="G14" s="1746"/>
      <c r="H14" s="1746"/>
      <c r="I14" s="1960">
        <v>167.20000000000002</v>
      </c>
      <c r="J14" s="1526"/>
      <c r="K14" s="1126"/>
      <c r="L14" s="1126"/>
      <c r="M14" s="1126"/>
      <c r="N14" s="1522"/>
      <c r="O14" s="1126"/>
      <c r="P14" s="1126"/>
      <c r="Q14" s="1126"/>
      <c r="S14" s="1493"/>
      <c r="T14" s="1056"/>
      <c r="U14" s="1056"/>
      <c r="V14" s="1056"/>
    </row>
    <row r="15" spans="1:22" s="1052" customFormat="1" ht="15">
      <c r="A15" s="1055">
        <v>1</v>
      </c>
      <c r="B15" s="1524"/>
      <c r="C15" s="1746"/>
      <c r="D15" s="1746"/>
      <c r="E15" s="2025">
        <v>69.2</v>
      </c>
      <c r="F15" s="1747"/>
      <c r="G15" s="1746"/>
      <c r="H15" s="1746"/>
      <c r="I15" s="2025">
        <v>153.6</v>
      </c>
      <c r="J15" s="1526"/>
      <c r="K15" s="1126"/>
      <c r="L15" s="1126"/>
      <c r="M15" s="1522"/>
      <c r="N15" s="1522"/>
      <c r="O15" s="1126"/>
      <c r="P15" s="1126"/>
      <c r="Q15" s="1785"/>
      <c r="S15" s="1057"/>
      <c r="T15" s="1056"/>
      <c r="U15" s="1056"/>
      <c r="V15" s="1056"/>
    </row>
    <row r="16" spans="1:22" s="1052" customFormat="1" ht="15">
      <c r="A16" s="1055">
        <v>2</v>
      </c>
      <c r="B16" s="1524"/>
      <c r="C16" s="1746"/>
      <c r="D16" s="1746"/>
      <c r="E16" s="2025">
        <v>71.2</v>
      </c>
      <c r="F16" s="1747"/>
      <c r="G16" s="1746"/>
      <c r="H16" s="1746"/>
      <c r="I16" s="2025">
        <v>163.20000000000002</v>
      </c>
      <c r="J16" s="1526"/>
      <c r="K16" s="1126"/>
      <c r="L16" s="1126"/>
      <c r="M16" s="1522"/>
      <c r="N16" s="1522"/>
      <c r="O16" s="1126"/>
      <c r="P16" s="1126"/>
      <c r="Q16" s="1785"/>
      <c r="S16" s="1057"/>
      <c r="T16" s="1056"/>
      <c r="U16" s="1056"/>
      <c r="V16" s="1056"/>
    </row>
    <row r="17" spans="1:22" s="1052" customFormat="1" ht="15">
      <c r="A17" s="1055">
        <v>3</v>
      </c>
      <c r="B17" s="1524"/>
      <c r="C17" s="1746"/>
      <c r="D17" s="1746"/>
      <c r="E17" s="2025">
        <v>71.600000000000009</v>
      </c>
      <c r="F17" s="1747"/>
      <c r="G17" s="1746"/>
      <c r="H17" s="1746"/>
      <c r="I17" s="2025">
        <v>149.20000000000002</v>
      </c>
      <c r="J17" s="1526"/>
      <c r="K17" s="1126"/>
      <c r="L17" s="1126"/>
      <c r="M17" s="1522"/>
      <c r="N17" s="1522"/>
      <c r="O17" s="1126"/>
      <c r="P17" s="1126"/>
      <c r="Q17" s="1785"/>
      <c r="S17" s="1057"/>
      <c r="T17" s="1056"/>
      <c r="U17" s="1056"/>
      <c r="V17" s="1056"/>
    </row>
    <row r="18" spans="1:22" s="1052" customFormat="1" ht="15">
      <c r="A18" s="1055">
        <v>4</v>
      </c>
      <c r="B18" s="1524"/>
      <c r="C18" s="1746"/>
      <c r="D18" s="1746"/>
      <c r="E18" s="2025">
        <v>74</v>
      </c>
      <c r="F18" s="1747"/>
      <c r="G18" s="1746"/>
      <c r="H18" s="1746"/>
      <c r="I18" s="2025">
        <v>158.80000000000001</v>
      </c>
      <c r="J18" s="1526"/>
      <c r="K18" s="1126"/>
      <c r="L18" s="1126"/>
      <c r="M18" s="1522"/>
      <c r="N18" s="1522"/>
      <c r="O18" s="1126"/>
      <c r="P18" s="1126"/>
      <c r="Q18" s="1785"/>
      <c r="S18" s="1057"/>
      <c r="T18" s="1056"/>
      <c r="U18" s="1056"/>
      <c r="V18" s="1056"/>
    </row>
    <row r="19" spans="1:22" s="1052" customFormat="1" ht="15">
      <c r="A19" s="1055">
        <v>5</v>
      </c>
      <c r="B19" s="1524"/>
      <c r="C19" s="1746"/>
      <c r="D19" s="1746"/>
      <c r="E19" s="2025">
        <v>83.2</v>
      </c>
      <c r="F19" s="1747"/>
      <c r="G19" s="1746"/>
      <c r="H19" s="1746"/>
      <c r="I19" s="2025">
        <v>170.4</v>
      </c>
      <c r="J19" s="1526"/>
      <c r="K19" s="1126"/>
      <c r="L19" s="1126"/>
      <c r="M19" s="1522"/>
      <c r="N19" s="1522"/>
      <c r="O19" s="1126"/>
      <c r="P19" s="1126"/>
      <c r="Q19" s="1785"/>
      <c r="S19" s="1057"/>
      <c r="T19" s="1056"/>
      <c r="U19" s="1056"/>
      <c r="V19" s="1056"/>
    </row>
    <row r="20" spans="1:22" s="1052" customFormat="1" ht="15">
      <c r="A20" s="1055">
        <v>6</v>
      </c>
      <c r="B20" s="1524"/>
      <c r="C20" s="1746"/>
      <c r="D20" s="1746"/>
      <c r="E20" s="2025">
        <v>100</v>
      </c>
      <c r="F20" s="1747"/>
      <c r="G20" s="1746"/>
      <c r="H20" s="1746"/>
      <c r="I20" s="2025">
        <v>177.20000000000002</v>
      </c>
      <c r="J20" s="1526"/>
      <c r="K20" s="1126"/>
      <c r="L20" s="1126"/>
      <c r="M20" s="1522"/>
      <c r="N20" s="1522"/>
      <c r="O20" s="1126"/>
      <c r="P20" s="1126"/>
      <c r="Q20" s="1785"/>
      <c r="S20" s="1057"/>
      <c r="T20" s="1056"/>
      <c r="U20" s="1056"/>
      <c r="V20" s="1056"/>
    </row>
    <row r="21" spans="1:22" s="1052" customFormat="1" ht="15">
      <c r="A21" s="1055">
        <v>7</v>
      </c>
      <c r="B21" s="1524"/>
      <c r="C21" s="1746"/>
      <c r="D21" s="1746"/>
      <c r="E21" s="2025">
        <v>101.2</v>
      </c>
      <c r="F21" s="1747"/>
      <c r="G21" s="1746"/>
      <c r="H21" s="1746"/>
      <c r="I21" s="2025">
        <v>201.6</v>
      </c>
      <c r="J21" s="1526"/>
      <c r="K21" s="1126"/>
      <c r="L21" s="1126"/>
      <c r="M21" s="1522"/>
      <c r="N21" s="1522"/>
      <c r="O21" s="1126"/>
      <c r="P21" s="1126"/>
      <c r="Q21" s="1785"/>
      <c r="S21" s="1057"/>
      <c r="T21" s="1056"/>
      <c r="U21" s="1056"/>
      <c r="V21" s="1056"/>
    </row>
    <row r="22" spans="1:22" s="1052" customFormat="1" ht="15">
      <c r="A22" s="1055">
        <v>8</v>
      </c>
      <c r="B22" s="1524"/>
      <c r="C22" s="1746"/>
      <c r="D22" s="1746"/>
      <c r="E22" s="2025">
        <v>104</v>
      </c>
      <c r="F22" s="1747"/>
      <c r="G22" s="1746"/>
      <c r="H22" s="1746"/>
      <c r="I22" s="2025">
        <v>189.20000000000002</v>
      </c>
      <c r="J22" s="1526"/>
      <c r="K22" s="1126"/>
      <c r="L22" s="1126"/>
      <c r="M22" s="1522"/>
      <c r="N22" s="1522"/>
      <c r="O22" s="1126"/>
      <c r="P22" s="1126"/>
      <c r="Q22" s="1785"/>
      <c r="S22" s="1057"/>
      <c r="T22" s="1056"/>
      <c r="U22" s="1056"/>
      <c r="V22" s="1056"/>
    </row>
    <row r="23" spans="1:22" s="1052" customFormat="1" ht="15">
      <c r="A23" s="1055">
        <v>9</v>
      </c>
      <c r="B23" s="1524"/>
      <c r="C23" s="1746"/>
      <c r="D23" s="1746"/>
      <c r="E23" s="2025">
        <v>98.4</v>
      </c>
      <c r="F23" s="1747"/>
      <c r="G23" s="1746"/>
      <c r="H23" s="1746"/>
      <c r="I23" s="2025">
        <v>195.20000000000002</v>
      </c>
      <c r="J23" s="1526"/>
      <c r="K23" s="1126"/>
      <c r="L23" s="1126"/>
      <c r="M23" s="1522"/>
      <c r="N23" s="1522"/>
      <c r="O23" s="1126"/>
      <c r="P23" s="1126"/>
      <c r="Q23" s="1785"/>
      <c r="S23" s="1057"/>
      <c r="T23" s="1056"/>
      <c r="U23" s="1056"/>
      <c r="V23" s="1056"/>
    </row>
    <row r="24" spans="1:22" s="1052" customFormat="1" ht="15">
      <c r="A24" s="1055">
        <v>10</v>
      </c>
      <c r="B24" s="1524"/>
      <c r="C24" s="1746"/>
      <c r="D24" s="1746"/>
      <c r="E24" s="2025">
        <v>98.4</v>
      </c>
      <c r="F24" s="1747"/>
      <c r="G24" s="1746"/>
      <c r="H24" s="1746"/>
      <c r="I24" s="2025">
        <v>201.6</v>
      </c>
      <c r="J24" s="1526"/>
      <c r="K24" s="1126"/>
      <c r="L24" s="1126"/>
      <c r="M24" s="1522"/>
      <c r="N24" s="1522"/>
      <c r="O24" s="1126"/>
      <c r="P24" s="1126"/>
      <c r="Q24" s="1785"/>
      <c r="S24" s="1057"/>
      <c r="T24" s="1056"/>
      <c r="U24" s="1056"/>
      <c r="V24" s="1056"/>
    </row>
    <row r="25" spans="1:22" s="1052" customFormat="1" ht="15">
      <c r="A25" s="1055">
        <v>11</v>
      </c>
      <c r="B25" s="1524"/>
      <c r="C25" s="1746"/>
      <c r="D25" s="1746"/>
      <c r="E25" s="2025">
        <v>98.8</v>
      </c>
      <c r="F25" s="1747"/>
      <c r="G25" s="1746"/>
      <c r="H25" s="1746"/>
      <c r="I25" s="2025">
        <v>189.6</v>
      </c>
      <c r="J25" s="1526"/>
      <c r="K25" s="1126"/>
      <c r="L25" s="1126"/>
      <c r="M25" s="1522"/>
      <c r="N25" s="1522"/>
      <c r="O25" s="1126"/>
      <c r="P25" s="1126"/>
      <c r="Q25" s="1785"/>
      <c r="S25" s="1057"/>
      <c r="T25" s="1056"/>
      <c r="U25" s="1056"/>
      <c r="V25" s="1056"/>
    </row>
    <row r="26" spans="1:22" s="1052" customFormat="1" ht="15">
      <c r="A26" s="1055">
        <v>12</v>
      </c>
      <c r="B26" s="1524"/>
      <c r="C26" s="1746"/>
      <c r="D26" s="1746"/>
      <c r="E26" s="2025">
        <v>99.2</v>
      </c>
      <c r="F26" s="1747"/>
      <c r="G26" s="1746"/>
      <c r="H26" s="1746"/>
      <c r="I26" s="2025">
        <v>184</v>
      </c>
      <c r="J26" s="1526"/>
      <c r="K26" s="1126"/>
      <c r="L26" s="1126"/>
      <c r="M26" s="1522"/>
      <c r="N26" s="1522"/>
      <c r="O26" s="1126"/>
      <c r="P26" s="1126"/>
      <c r="Q26" s="1785"/>
      <c r="S26" s="1057"/>
      <c r="T26" s="1056"/>
      <c r="U26" s="1056"/>
      <c r="V26" s="1056"/>
    </row>
    <row r="27" spans="1:22" s="1052" customFormat="1" ht="15">
      <c r="A27" s="1055">
        <v>13</v>
      </c>
      <c r="B27" s="1524"/>
      <c r="C27" s="1746"/>
      <c r="D27" s="1746"/>
      <c r="E27" s="2025">
        <v>91.2</v>
      </c>
      <c r="F27" s="1747"/>
      <c r="G27" s="1746"/>
      <c r="H27" s="1746"/>
      <c r="I27" s="2025">
        <v>178</v>
      </c>
      <c r="J27" s="1526"/>
      <c r="K27" s="1126"/>
      <c r="L27" s="1126"/>
      <c r="M27" s="1522"/>
      <c r="N27" s="1522"/>
      <c r="O27" s="1126"/>
      <c r="P27" s="1126"/>
      <c r="Q27" s="1785"/>
      <c r="S27" s="1057"/>
      <c r="T27" s="1056"/>
      <c r="U27" s="1056"/>
      <c r="V27" s="1056"/>
    </row>
    <row r="28" spans="1:22" s="1052" customFormat="1" ht="15">
      <c r="A28" s="1055">
        <v>14</v>
      </c>
      <c r="B28" s="1524"/>
      <c r="C28" s="1746"/>
      <c r="D28" s="1746"/>
      <c r="E28" s="2025">
        <v>100</v>
      </c>
      <c r="F28" s="1747"/>
      <c r="G28" s="1746"/>
      <c r="H28" s="1746"/>
      <c r="I28" s="2025">
        <v>179.20000000000002</v>
      </c>
      <c r="J28" s="1526"/>
      <c r="K28" s="1126"/>
      <c r="L28" s="1126"/>
      <c r="M28" s="1522"/>
      <c r="N28" s="1522"/>
      <c r="O28" s="1126"/>
      <c r="P28" s="1126"/>
      <c r="Q28" s="1785"/>
      <c r="S28" s="1057"/>
      <c r="T28" s="1056"/>
      <c r="U28" s="1056"/>
      <c r="V28" s="1056"/>
    </row>
    <row r="29" spans="1:22" s="1052" customFormat="1" ht="15">
      <c r="A29" s="1055">
        <v>15</v>
      </c>
      <c r="B29" s="1524"/>
      <c r="C29" s="1746"/>
      <c r="D29" s="1746"/>
      <c r="E29" s="2025">
        <v>105.60000000000001</v>
      </c>
      <c r="F29" s="1747"/>
      <c r="G29" s="1746"/>
      <c r="H29" s="1746"/>
      <c r="I29" s="2025">
        <v>196</v>
      </c>
      <c r="J29" s="1526"/>
      <c r="K29" s="1126"/>
      <c r="L29" s="1126"/>
      <c r="M29" s="1522"/>
      <c r="N29" s="1522"/>
      <c r="O29" s="1126"/>
      <c r="P29" s="1126"/>
      <c r="Q29" s="1785"/>
      <c r="S29" s="1057"/>
      <c r="T29" s="1056"/>
      <c r="U29" s="1056"/>
      <c r="V29" s="1056"/>
    </row>
    <row r="30" spans="1:22" s="1052" customFormat="1" ht="15">
      <c r="A30" s="1055">
        <v>16</v>
      </c>
      <c r="B30" s="1524"/>
      <c r="C30" s="1746"/>
      <c r="D30" s="1746"/>
      <c r="E30" s="2025">
        <v>103.60000000000001</v>
      </c>
      <c r="F30" s="1747"/>
      <c r="G30" s="1746"/>
      <c r="H30" s="1746"/>
      <c r="I30" s="2025">
        <v>190.4</v>
      </c>
      <c r="J30" s="1526"/>
      <c r="K30" s="1126"/>
      <c r="L30" s="1126"/>
      <c r="M30" s="1522"/>
      <c r="N30" s="1522"/>
      <c r="O30" s="1126"/>
      <c r="P30" s="1126"/>
      <c r="Q30" s="1785"/>
      <c r="S30" s="1057"/>
      <c r="T30" s="1056"/>
      <c r="U30" s="1056"/>
      <c r="V30" s="1056"/>
    </row>
    <row r="31" spans="1:22" s="1058" customFormat="1" ht="15">
      <c r="A31" s="1055">
        <v>17</v>
      </c>
      <c r="B31" s="1524"/>
      <c r="C31" s="1746"/>
      <c r="D31" s="1746"/>
      <c r="E31" s="2025">
        <v>109.2</v>
      </c>
      <c r="F31" s="1747"/>
      <c r="G31" s="1746"/>
      <c r="H31" s="1746"/>
      <c r="I31" s="2025">
        <v>221.6</v>
      </c>
      <c r="J31" s="1526"/>
      <c r="K31" s="1126"/>
      <c r="L31" s="1126"/>
      <c r="M31" s="1522"/>
      <c r="N31" s="1522"/>
      <c r="O31" s="1126"/>
      <c r="P31" s="1126"/>
      <c r="Q31" s="1785"/>
      <c r="S31" s="1057"/>
      <c r="T31" s="1056"/>
      <c r="U31" s="1056"/>
      <c r="V31" s="1056"/>
    </row>
    <row r="32" spans="1:22" s="1058" customFormat="1" ht="15">
      <c r="A32" s="1055">
        <v>18</v>
      </c>
      <c r="B32" s="1524"/>
      <c r="C32" s="1746"/>
      <c r="D32" s="1746"/>
      <c r="E32" s="2025">
        <v>110</v>
      </c>
      <c r="F32" s="1747"/>
      <c r="G32" s="1746"/>
      <c r="H32" s="1746"/>
      <c r="I32" s="2025">
        <v>208</v>
      </c>
      <c r="J32" s="1526"/>
      <c r="K32" s="1126"/>
      <c r="L32" s="1126"/>
      <c r="M32" s="1522"/>
      <c r="N32" s="1522"/>
      <c r="O32" s="1126"/>
      <c r="P32" s="1126"/>
      <c r="Q32" s="1785"/>
      <c r="S32" s="1057"/>
      <c r="T32" s="1056"/>
      <c r="U32" s="1056"/>
      <c r="V32" s="1056"/>
    </row>
    <row r="33" spans="1:22" s="1058" customFormat="1" ht="15">
      <c r="A33" s="1055">
        <v>19</v>
      </c>
      <c r="B33" s="1524"/>
      <c r="C33" s="1746"/>
      <c r="D33" s="1746"/>
      <c r="E33" s="2025">
        <v>98.8</v>
      </c>
      <c r="F33" s="1747"/>
      <c r="G33" s="1746"/>
      <c r="H33" s="1746"/>
      <c r="I33" s="2025">
        <v>191.6</v>
      </c>
      <c r="J33" s="1526"/>
      <c r="K33" s="1126"/>
      <c r="L33" s="1126"/>
      <c r="M33" s="1522"/>
      <c r="N33" s="1522"/>
      <c r="O33" s="1126"/>
      <c r="P33" s="1126"/>
      <c r="Q33" s="1785"/>
      <c r="S33" s="1057"/>
      <c r="T33" s="1056"/>
      <c r="U33" s="1056"/>
      <c r="V33" s="1056"/>
    </row>
    <row r="34" spans="1:22" s="1058" customFormat="1" ht="15">
      <c r="A34" s="1055">
        <v>20</v>
      </c>
      <c r="B34" s="1524"/>
      <c r="C34" s="1746"/>
      <c r="D34" s="1746"/>
      <c r="E34" s="2025">
        <v>92.8</v>
      </c>
      <c r="F34" s="1747"/>
      <c r="G34" s="1746"/>
      <c r="H34" s="1746"/>
      <c r="I34" s="2025">
        <v>200</v>
      </c>
      <c r="J34" s="1526"/>
      <c r="K34" s="1126"/>
      <c r="L34" s="1126"/>
      <c r="M34" s="1522"/>
      <c r="N34" s="1522"/>
      <c r="O34" s="1126"/>
      <c r="P34" s="1126"/>
      <c r="Q34" s="1785"/>
      <c r="S34" s="1057"/>
      <c r="T34" s="1056"/>
      <c r="U34" s="1056"/>
      <c r="V34" s="1056"/>
    </row>
    <row r="35" spans="1:22" s="1058" customFormat="1" ht="15">
      <c r="A35" s="1055">
        <v>21</v>
      </c>
      <c r="B35" s="1524"/>
      <c r="C35" s="1746"/>
      <c r="D35" s="1746"/>
      <c r="E35" s="2025">
        <v>84.8</v>
      </c>
      <c r="F35" s="1747"/>
      <c r="G35" s="1746"/>
      <c r="H35" s="1746"/>
      <c r="I35" s="2025">
        <v>189.20000000000002</v>
      </c>
      <c r="J35" s="1526"/>
      <c r="K35" s="1126"/>
      <c r="L35" s="1126"/>
      <c r="M35" s="1522"/>
      <c r="N35" s="1522"/>
      <c r="O35" s="1126"/>
      <c r="P35" s="1126"/>
      <c r="Q35" s="1785"/>
      <c r="S35" s="1057"/>
      <c r="T35" s="1056"/>
      <c r="U35" s="1056"/>
      <c r="V35" s="1056"/>
    </row>
    <row r="36" spans="1:22" s="1058" customFormat="1" ht="15">
      <c r="A36" s="1055">
        <v>22</v>
      </c>
      <c r="B36" s="1524"/>
      <c r="C36" s="1746"/>
      <c r="D36" s="1746"/>
      <c r="E36" s="2025">
        <v>78.8</v>
      </c>
      <c r="F36" s="1747"/>
      <c r="G36" s="1746"/>
      <c r="H36" s="1746"/>
      <c r="I36" s="2025">
        <v>166.4</v>
      </c>
      <c r="J36" s="1526"/>
      <c r="K36" s="1126"/>
      <c r="L36" s="1126"/>
      <c r="M36" s="1522"/>
      <c r="N36" s="1522"/>
      <c r="O36" s="1126"/>
      <c r="P36" s="1126"/>
      <c r="Q36" s="1785"/>
      <c r="S36" s="1057"/>
      <c r="T36" s="1056"/>
      <c r="U36" s="1056"/>
      <c r="V36" s="1056"/>
    </row>
    <row r="37" spans="1:22" s="1058" customFormat="1" ht="15.75" thickBot="1">
      <c r="A37" s="1055">
        <v>23</v>
      </c>
      <c r="B37" s="1524"/>
      <c r="C37" s="1746"/>
      <c r="D37" s="1746"/>
      <c r="E37" s="2027">
        <v>73.600000000000009</v>
      </c>
      <c r="F37" s="1747"/>
      <c r="G37" s="1746"/>
      <c r="H37" s="1746"/>
      <c r="I37" s="2027">
        <v>178</v>
      </c>
      <c r="J37" s="1526"/>
      <c r="K37" s="1126"/>
      <c r="L37" s="1126"/>
      <c r="M37" s="1522"/>
      <c r="N37" s="1522"/>
      <c r="O37" s="1126"/>
      <c r="P37" s="1126"/>
      <c r="Q37" s="1785"/>
      <c r="S37" s="1057"/>
      <c r="T37" s="1056"/>
      <c r="U37" s="1056"/>
      <c r="V37" s="1056"/>
    </row>
    <row r="38" spans="1:22" s="1058" customFormat="1" ht="15">
      <c r="A38" s="1055" t="s">
        <v>19</v>
      </c>
      <c r="B38" s="1494"/>
      <c r="C38" s="1748"/>
      <c r="D38" s="1749"/>
      <c r="E38" s="1750">
        <f>SUM(E14:E37)</f>
        <v>2190</v>
      </c>
      <c r="F38" s="1751"/>
      <c r="G38" s="1751"/>
      <c r="H38" s="1751"/>
      <c r="I38" s="1750">
        <f>SUM(I14:I37)</f>
        <v>4399.1999999999989</v>
      </c>
      <c r="J38" s="1745"/>
      <c r="K38" s="1502"/>
      <c r="L38" s="1502"/>
      <c r="M38" s="1786">
        <f>SUM(M14:M37)</f>
        <v>0</v>
      </c>
      <c r="N38" s="1494"/>
      <c r="O38" s="1495"/>
      <c r="P38" s="1494"/>
      <c r="Q38" s="1787">
        <f>SUM(Q14:Q37)</f>
        <v>0</v>
      </c>
      <c r="S38" s="1498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42"/>
  <sheetViews>
    <sheetView zoomScale="85" zoomScaleNormal="85" zoomScaleSheetLayoutView="100" workbookViewId="0">
      <selection activeCell="J16" sqref="J16"/>
    </sheetView>
  </sheetViews>
  <sheetFormatPr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5"/>
      <c r="C1" s="1521" t="s">
        <v>505</v>
      </c>
      <c r="D1" s="1049"/>
      <c r="E1" s="1049"/>
      <c r="J1" s="799"/>
      <c r="K1" s="3059" t="s">
        <v>506</v>
      </c>
      <c r="L1" s="3059"/>
      <c r="M1" s="3059"/>
      <c r="N1" s="3059"/>
      <c r="O1" s="3059"/>
      <c r="P1" s="3059"/>
      <c r="Q1" s="3059"/>
    </row>
    <row r="2" spans="1:22" s="1048" customFormat="1" ht="10.5" customHeight="1">
      <c r="A2" s="1486"/>
      <c r="B2" s="3060" t="s">
        <v>1</v>
      </c>
      <c r="C2" s="3060"/>
      <c r="D2" s="3060"/>
      <c r="E2" s="3060"/>
      <c r="N2" s="3061" t="s">
        <v>2</v>
      </c>
      <c r="O2" s="3062"/>
      <c r="P2" s="3062"/>
      <c r="Q2" s="3062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7"/>
      <c r="C4" s="1521" t="s">
        <v>504</v>
      </c>
      <c r="D4" s="1487"/>
      <c r="E4" s="1487"/>
      <c r="I4" s="3063" t="s">
        <v>5</v>
      </c>
      <c r="J4" s="3064"/>
      <c r="K4" s="3064"/>
      <c r="L4" s="1516"/>
      <c r="O4" s="1050"/>
    </row>
    <row r="5" spans="1:22" s="1048" customFormat="1" ht="9.75" customHeight="1">
      <c r="A5" s="1486"/>
      <c r="B5" s="3065" t="s">
        <v>7</v>
      </c>
      <c r="C5" s="3065"/>
      <c r="D5" s="3065"/>
      <c r="E5" s="3065"/>
    </row>
    <row r="6" spans="1:22" s="1048" customFormat="1" ht="12" customHeight="1">
      <c r="E6" s="3058" t="s">
        <v>8</v>
      </c>
      <c r="F6" s="3058"/>
      <c r="G6" s="3058"/>
      <c r="H6" s="3058"/>
      <c r="I6" s="3058"/>
      <c r="J6" s="3058"/>
      <c r="K6" s="3058"/>
      <c r="L6" s="3058"/>
      <c r="M6" s="3058"/>
      <c r="N6" s="3058"/>
    </row>
    <row r="7" spans="1:22" s="1048" customFormat="1" ht="15.75">
      <c r="A7" s="1048" t="s">
        <v>669</v>
      </c>
      <c r="E7" s="2752" t="s">
        <v>669</v>
      </c>
      <c r="F7" s="2752"/>
      <c r="G7" s="2752"/>
      <c r="H7" s="2752"/>
      <c r="I7" s="2752"/>
      <c r="J7" s="2752"/>
      <c r="K7" s="2752"/>
      <c r="L7" s="2752"/>
      <c r="M7" s="2752"/>
      <c r="N7" s="2752"/>
    </row>
    <row r="8" spans="1:22" s="1048" customFormat="1" ht="9" customHeight="1"/>
    <row r="9" spans="1:22" s="1048" customFormat="1">
      <c r="A9" s="3051" t="s">
        <v>9</v>
      </c>
      <c r="B9" s="3049" t="s">
        <v>10</v>
      </c>
      <c r="C9" s="3050"/>
      <c r="D9" s="3050"/>
      <c r="E9" s="3050"/>
      <c r="F9" s="3050"/>
      <c r="G9" s="3050"/>
      <c r="H9" s="3050"/>
      <c r="I9" s="3054"/>
      <c r="J9" s="3049" t="s">
        <v>11</v>
      </c>
      <c r="K9" s="3050"/>
      <c r="L9" s="3050"/>
      <c r="M9" s="3050"/>
      <c r="N9" s="3050"/>
      <c r="O9" s="3050"/>
      <c r="P9" s="3050"/>
      <c r="Q9" s="3054"/>
    </row>
    <row r="10" spans="1:22" s="1048" customFormat="1">
      <c r="A10" s="3052"/>
      <c r="B10" s="3055" t="s">
        <v>511</v>
      </c>
      <c r="C10" s="3056"/>
      <c r="D10" s="3056"/>
      <c r="E10" s="3057"/>
      <c r="F10" s="3055" t="s">
        <v>512</v>
      </c>
      <c r="G10" s="3056"/>
      <c r="H10" s="3056"/>
      <c r="I10" s="3057"/>
      <c r="J10" s="3055" t="s">
        <v>511</v>
      </c>
      <c r="K10" s="3056"/>
      <c r="L10" s="3056"/>
      <c r="M10" s="3057"/>
      <c r="N10" s="3055" t="s">
        <v>512</v>
      </c>
      <c r="O10" s="3056"/>
      <c r="P10" s="3056"/>
      <c r="Q10" s="3057"/>
    </row>
    <row r="11" spans="1:22" s="1048" customFormat="1">
      <c r="A11" s="3052"/>
      <c r="B11" s="3049" t="s">
        <v>14</v>
      </c>
      <c r="C11" s="3050"/>
      <c r="E11" s="1518"/>
      <c r="F11" s="3049" t="s">
        <v>15</v>
      </c>
      <c r="G11" s="3050"/>
      <c r="H11" s="1517"/>
      <c r="I11" s="1518"/>
      <c r="J11" s="3049" t="s">
        <v>15</v>
      </c>
      <c r="K11" s="3050"/>
      <c r="L11" s="1517"/>
      <c r="M11" s="1518"/>
      <c r="N11" s="3049" t="s">
        <v>15</v>
      </c>
      <c r="O11" s="3050"/>
      <c r="P11" s="1517"/>
      <c r="Q11" s="1518"/>
    </row>
    <row r="12" spans="1:22" s="1052" customFormat="1" ht="35.25" customHeight="1">
      <c r="A12" s="3053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4"/>
      <c r="C14" s="1523"/>
      <c r="D14" s="1752"/>
      <c r="E14" s="1960">
        <v>179.6</v>
      </c>
      <c r="F14" s="1753"/>
      <c r="G14" s="1752"/>
      <c r="H14" s="1752"/>
      <c r="I14" s="1960">
        <v>179.20000000000002</v>
      </c>
      <c r="J14" s="1524"/>
      <c r="K14" s="1126"/>
      <c r="L14" s="1126"/>
      <c r="M14" s="1126"/>
      <c r="N14" s="1522"/>
      <c r="O14" s="1126"/>
      <c r="P14" s="1126"/>
      <c r="Q14" s="1126"/>
      <c r="S14" s="1493"/>
      <c r="T14" s="1056"/>
      <c r="U14" s="1056"/>
      <c r="V14" s="1056"/>
    </row>
    <row r="15" spans="1:22" s="1052" customFormat="1" ht="15">
      <c r="A15" s="1055">
        <v>1</v>
      </c>
      <c r="B15" s="1524"/>
      <c r="C15" s="1746"/>
      <c r="D15" s="1752"/>
      <c r="E15" s="2025">
        <v>182.8</v>
      </c>
      <c r="F15" s="1756"/>
      <c r="G15" s="1752"/>
      <c r="H15" s="1757"/>
      <c r="I15" s="2025">
        <v>182.4</v>
      </c>
      <c r="J15" s="1526"/>
      <c r="K15" s="1126"/>
      <c r="L15" s="1126"/>
      <c r="M15" s="1522"/>
      <c r="N15" s="1522"/>
      <c r="O15" s="1126"/>
      <c r="P15" s="1126"/>
      <c r="Q15" s="1522"/>
      <c r="S15" s="1057"/>
      <c r="T15" s="1056"/>
      <c r="U15" s="1056"/>
      <c r="V15" s="1056"/>
    </row>
    <row r="16" spans="1:22" s="1052" customFormat="1" ht="15">
      <c r="A16" s="1055">
        <v>2</v>
      </c>
      <c r="B16" s="1524"/>
      <c r="C16" s="1746"/>
      <c r="D16" s="1752"/>
      <c r="E16" s="2025">
        <v>180.4</v>
      </c>
      <c r="F16" s="1756"/>
      <c r="G16" s="1752"/>
      <c r="H16" s="1757"/>
      <c r="I16" s="2025">
        <v>177.4</v>
      </c>
      <c r="J16" s="1526"/>
      <c r="K16" s="1126"/>
      <c r="L16" s="1126"/>
      <c r="M16" s="1522"/>
      <c r="N16" s="1522"/>
      <c r="O16" s="1126"/>
      <c r="P16" s="1126"/>
      <c r="Q16" s="1522"/>
      <c r="S16" s="1057"/>
      <c r="T16" s="1056"/>
      <c r="U16" s="1056"/>
      <c r="V16" s="1056"/>
    </row>
    <row r="17" spans="1:22" s="1052" customFormat="1" ht="15">
      <c r="A17" s="1055">
        <v>3</v>
      </c>
      <c r="B17" s="1524"/>
      <c r="C17" s="1746"/>
      <c r="D17" s="1752"/>
      <c r="E17" s="2025">
        <v>178.4</v>
      </c>
      <c r="F17" s="1756"/>
      <c r="G17" s="1752"/>
      <c r="H17" s="1757"/>
      <c r="I17" s="2025">
        <v>179.20000000000002</v>
      </c>
      <c r="J17" s="1526"/>
      <c r="K17" s="1126"/>
      <c r="L17" s="1126"/>
      <c r="M17" s="1522"/>
      <c r="N17" s="1522"/>
      <c r="O17" s="1126"/>
      <c r="P17" s="1126"/>
      <c r="Q17" s="1522"/>
      <c r="S17" s="1057"/>
      <c r="T17" s="1056"/>
      <c r="U17" s="1056"/>
      <c r="V17" s="1056"/>
    </row>
    <row r="18" spans="1:22" s="1052" customFormat="1" ht="15">
      <c r="A18" s="1055">
        <v>4</v>
      </c>
      <c r="B18" s="1524"/>
      <c r="C18" s="1746"/>
      <c r="D18" s="1752"/>
      <c r="E18" s="2025">
        <v>179.6</v>
      </c>
      <c r="F18" s="1756"/>
      <c r="G18" s="1752"/>
      <c r="H18" s="1757"/>
      <c r="I18" s="2025">
        <v>184.8</v>
      </c>
      <c r="J18" s="1526"/>
      <c r="K18" s="1126"/>
      <c r="L18" s="1126"/>
      <c r="M18" s="1522"/>
      <c r="N18" s="1522"/>
      <c r="O18" s="1126"/>
      <c r="P18" s="1126"/>
      <c r="Q18" s="1522"/>
      <c r="S18" s="1057"/>
      <c r="T18" s="1056"/>
      <c r="U18" s="1056"/>
      <c r="V18" s="1056"/>
    </row>
    <row r="19" spans="1:22" s="1052" customFormat="1" ht="15">
      <c r="A19" s="1055">
        <v>5</v>
      </c>
      <c r="B19" s="1524"/>
      <c r="C19" s="1746"/>
      <c r="D19" s="1752"/>
      <c r="E19" s="2025">
        <v>180</v>
      </c>
      <c r="F19" s="1756"/>
      <c r="G19" s="1752"/>
      <c r="H19" s="1757"/>
      <c r="I19" s="2025">
        <v>191.6</v>
      </c>
      <c r="J19" s="1526"/>
      <c r="K19" s="1126"/>
      <c r="L19" s="1126"/>
      <c r="M19" s="1522"/>
      <c r="N19" s="1522"/>
      <c r="O19" s="1126"/>
      <c r="P19" s="1126"/>
      <c r="Q19" s="1522"/>
      <c r="S19" s="1057"/>
      <c r="T19" s="1056"/>
      <c r="U19" s="1056"/>
      <c r="V19" s="1056"/>
    </row>
    <row r="20" spans="1:22" s="1052" customFormat="1" ht="15">
      <c r="A20" s="1055">
        <v>6</v>
      </c>
      <c r="B20" s="1524"/>
      <c r="C20" s="1746"/>
      <c r="D20" s="1752"/>
      <c r="E20" s="2025">
        <v>197.6</v>
      </c>
      <c r="F20" s="1756"/>
      <c r="G20" s="1752"/>
      <c r="H20" s="1757"/>
      <c r="I20" s="2025">
        <v>218.20000000000002</v>
      </c>
      <c r="J20" s="1526"/>
      <c r="K20" s="1126"/>
      <c r="L20" s="1126"/>
      <c r="M20" s="1522"/>
      <c r="N20" s="1522"/>
      <c r="O20" s="1126"/>
      <c r="P20" s="1126"/>
      <c r="Q20" s="1522"/>
      <c r="S20" s="1057"/>
      <c r="T20" s="1056"/>
      <c r="U20" s="1056"/>
      <c r="V20" s="1056"/>
    </row>
    <row r="21" spans="1:22" s="1052" customFormat="1" ht="15">
      <c r="A21" s="1055">
        <v>7</v>
      </c>
      <c r="B21" s="1524"/>
      <c r="C21" s="1746"/>
      <c r="D21" s="1752"/>
      <c r="E21" s="2025">
        <v>205.20000000000002</v>
      </c>
      <c r="F21" s="1756"/>
      <c r="G21" s="1752"/>
      <c r="H21" s="1757"/>
      <c r="I21" s="2025">
        <v>230.20000000000002</v>
      </c>
      <c r="J21" s="1526"/>
      <c r="K21" s="1126"/>
      <c r="L21" s="1126"/>
      <c r="M21" s="1522"/>
      <c r="N21" s="1522"/>
      <c r="O21" s="1126"/>
      <c r="P21" s="1126"/>
      <c r="Q21" s="1522"/>
      <c r="S21" s="1057"/>
      <c r="T21" s="1056"/>
      <c r="U21" s="1056"/>
      <c r="V21" s="1056"/>
    </row>
    <row r="22" spans="1:22" s="1052" customFormat="1" ht="15">
      <c r="A22" s="1055">
        <v>8</v>
      </c>
      <c r="B22" s="1524"/>
      <c r="C22" s="1746"/>
      <c r="D22" s="1752"/>
      <c r="E22" s="2025">
        <v>253.20000000000002</v>
      </c>
      <c r="F22" s="1756"/>
      <c r="G22" s="1752"/>
      <c r="H22" s="1757"/>
      <c r="I22" s="2025">
        <v>209</v>
      </c>
      <c r="J22" s="1526"/>
      <c r="K22" s="1126"/>
      <c r="L22" s="1126"/>
      <c r="M22" s="1522"/>
      <c r="N22" s="1522"/>
      <c r="O22" s="1126"/>
      <c r="P22" s="1126"/>
      <c r="Q22" s="1522"/>
      <c r="S22" s="1057"/>
      <c r="T22" s="1056"/>
      <c r="U22" s="1056"/>
      <c r="V22" s="1056"/>
    </row>
    <row r="23" spans="1:22" s="1052" customFormat="1" ht="15">
      <c r="A23" s="1055">
        <v>9</v>
      </c>
      <c r="B23" s="1524"/>
      <c r="C23" s="1746"/>
      <c r="D23" s="1752"/>
      <c r="E23" s="2025">
        <v>207.20000000000002</v>
      </c>
      <c r="F23" s="1756"/>
      <c r="G23" s="1752"/>
      <c r="H23" s="1757"/>
      <c r="I23" s="2025">
        <v>197.8</v>
      </c>
      <c r="J23" s="1526"/>
      <c r="K23" s="1126"/>
      <c r="L23" s="1126"/>
      <c r="M23" s="1522"/>
      <c r="N23" s="1522"/>
      <c r="O23" s="1126"/>
      <c r="P23" s="1126"/>
      <c r="Q23" s="1522"/>
      <c r="S23" s="1057"/>
      <c r="T23" s="1056"/>
      <c r="U23" s="1056"/>
      <c r="V23" s="1056"/>
    </row>
    <row r="24" spans="1:22" s="1052" customFormat="1" ht="15">
      <c r="A24" s="1055">
        <v>10</v>
      </c>
      <c r="B24" s="1524"/>
      <c r="C24" s="1746"/>
      <c r="D24" s="1752"/>
      <c r="E24" s="2025">
        <v>219.6</v>
      </c>
      <c r="F24" s="1756"/>
      <c r="G24" s="1752"/>
      <c r="H24" s="1757"/>
      <c r="I24" s="2025">
        <v>185.20000000000002</v>
      </c>
      <c r="J24" s="1526"/>
      <c r="K24" s="1126"/>
      <c r="L24" s="1126"/>
      <c r="M24" s="1522"/>
      <c r="N24" s="1522"/>
      <c r="O24" s="1126"/>
      <c r="P24" s="1126"/>
      <c r="Q24" s="1522"/>
      <c r="S24" s="1057"/>
      <c r="T24" s="1056"/>
      <c r="U24" s="1056"/>
      <c r="V24" s="1056"/>
    </row>
    <row r="25" spans="1:22" s="1052" customFormat="1" ht="15">
      <c r="A25" s="1055">
        <v>11</v>
      </c>
      <c r="B25" s="1524"/>
      <c r="C25" s="1746"/>
      <c r="D25" s="1752"/>
      <c r="E25" s="2025">
        <v>234.4</v>
      </c>
      <c r="F25" s="1756"/>
      <c r="G25" s="1752"/>
      <c r="H25" s="1757"/>
      <c r="I25" s="2025">
        <v>145.80000000000001</v>
      </c>
      <c r="J25" s="1526"/>
      <c r="K25" s="1126"/>
      <c r="L25" s="1126"/>
      <c r="M25" s="1522"/>
      <c r="N25" s="1522"/>
      <c r="O25" s="1126"/>
      <c r="P25" s="1126"/>
      <c r="Q25" s="1522"/>
      <c r="S25" s="1057"/>
      <c r="T25" s="1056"/>
      <c r="U25" s="1056"/>
      <c r="V25" s="1056"/>
    </row>
    <row r="26" spans="1:22" s="1052" customFormat="1" ht="15">
      <c r="A26" s="1055">
        <v>12</v>
      </c>
      <c r="B26" s="1524"/>
      <c r="C26" s="1746"/>
      <c r="D26" s="1752"/>
      <c r="E26" s="2025">
        <v>173.6</v>
      </c>
      <c r="F26" s="1756"/>
      <c r="G26" s="1752"/>
      <c r="H26" s="1757"/>
      <c r="I26" s="2025">
        <v>153.4</v>
      </c>
      <c r="J26" s="1526"/>
      <c r="K26" s="1126"/>
      <c r="L26" s="1126"/>
      <c r="M26" s="1522"/>
      <c r="N26" s="1522"/>
      <c r="O26" s="1126"/>
      <c r="P26" s="1126"/>
      <c r="Q26" s="1522"/>
      <c r="S26" s="1057"/>
      <c r="T26" s="1056"/>
      <c r="U26" s="1056"/>
      <c r="V26" s="1056"/>
    </row>
    <row r="27" spans="1:22" s="1052" customFormat="1" ht="15">
      <c r="A27" s="1055">
        <v>13</v>
      </c>
      <c r="B27" s="1524"/>
      <c r="C27" s="1746"/>
      <c r="D27" s="1752"/>
      <c r="E27" s="2025">
        <v>249.6</v>
      </c>
      <c r="F27" s="1756"/>
      <c r="G27" s="1752"/>
      <c r="H27" s="1757"/>
      <c r="I27" s="2025">
        <v>149.6</v>
      </c>
      <c r="J27" s="1526"/>
      <c r="K27" s="1126"/>
      <c r="L27" s="1126"/>
      <c r="M27" s="1522"/>
      <c r="N27" s="1522"/>
      <c r="O27" s="1126"/>
      <c r="P27" s="1126"/>
      <c r="Q27" s="1522"/>
      <c r="S27" s="1057"/>
      <c r="T27" s="1056"/>
      <c r="U27" s="1056"/>
      <c r="V27" s="1056"/>
    </row>
    <row r="28" spans="1:22" s="1052" customFormat="1" ht="15">
      <c r="A28" s="1055">
        <v>14</v>
      </c>
      <c r="B28" s="1524"/>
      <c r="C28" s="1746"/>
      <c r="D28" s="1752"/>
      <c r="E28" s="2025">
        <v>222</v>
      </c>
      <c r="F28" s="1756"/>
      <c r="G28" s="1752"/>
      <c r="H28" s="1757"/>
      <c r="I28" s="2025">
        <v>150</v>
      </c>
      <c r="J28" s="1526"/>
      <c r="K28" s="1126"/>
      <c r="L28" s="1126"/>
      <c r="M28" s="1522"/>
      <c r="N28" s="1522"/>
      <c r="O28" s="1126"/>
      <c r="P28" s="1126"/>
      <c r="Q28" s="1522"/>
      <c r="S28" s="1057"/>
      <c r="T28" s="1056"/>
      <c r="U28" s="1056"/>
      <c r="V28" s="1056"/>
    </row>
    <row r="29" spans="1:22" s="1052" customFormat="1" ht="15">
      <c r="A29" s="1055">
        <v>15</v>
      </c>
      <c r="B29" s="1524"/>
      <c r="C29" s="1746"/>
      <c r="D29" s="1752"/>
      <c r="E29" s="2025">
        <v>246</v>
      </c>
      <c r="F29" s="1756"/>
      <c r="G29" s="1752"/>
      <c r="H29" s="1757"/>
      <c r="I29" s="2025">
        <v>158.6</v>
      </c>
      <c r="J29" s="1526"/>
      <c r="K29" s="1126"/>
      <c r="L29" s="1126"/>
      <c r="M29" s="1522"/>
      <c r="N29" s="1522"/>
      <c r="O29" s="1126"/>
      <c r="P29" s="1126"/>
      <c r="Q29" s="1522"/>
      <c r="S29" s="1057"/>
      <c r="T29" s="1056"/>
      <c r="U29" s="1056"/>
      <c r="V29" s="1056"/>
    </row>
    <row r="30" spans="1:22" s="1052" customFormat="1" ht="15">
      <c r="A30" s="1055">
        <v>16</v>
      </c>
      <c r="B30" s="1524"/>
      <c r="C30" s="1746"/>
      <c r="D30" s="1752"/>
      <c r="E30" s="2025">
        <v>281.60000000000002</v>
      </c>
      <c r="F30" s="1756"/>
      <c r="G30" s="1752"/>
      <c r="H30" s="1757"/>
      <c r="I30" s="2025">
        <v>172.8</v>
      </c>
      <c r="J30" s="1526"/>
      <c r="K30" s="1126"/>
      <c r="L30" s="1126"/>
      <c r="M30" s="1522"/>
      <c r="N30" s="1522"/>
      <c r="O30" s="1126"/>
      <c r="P30" s="1126"/>
      <c r="Q30" s="1522"/>
      <c r="S30" s="1057"/>
      <c r="T30" s="1056"/>
      <c r="U30" s="1056"/>
      <c r="V30" s="1056"/>
    </row>
    <row r="31" spans="1:22" s="1058" customFormat="1" ht="15">
      <c r="A31" s="1055">
        <v>17</v>
      </c>
      <c r="B31" s="1524"/>
      <c r="C31" s="1746"/>
      <c r="D31" s="1752"/>
      <c r="E31" s="2025">
        <v>220</v>
      </c>
      <c r="F31" s="1756"/>
      <c r="G31" s="1752"/>
      <c r="H31" s="1757"/>
      <c r="I31" s="2025">
        <v>178</v>
      </c>
      <c r="J31" s="1526"/>
      <c r="K31" s="1126"/>
      <c r="L31" s="1126"/>
      <c r="M31" s="1522"/>
      <c r="N31" s="1522"/>
      <c r="O31" s="1126"/>
      <c r="P31" s="1126"/>
      <c r="Q31" s="1522"/>
      <c r="S31" s="1057"/>
      <c r="T31" s="1056"/>
      <c r="U31" s="1056"/>
      <c r="V31" s="1056"/>
    </row>
    <row r="32" spans="1:22" s="1058" customFormat="1" ht="15">
      <c r="A32" s="1055">
        <v>18</v>
      </c>
      <c r="B32" s="1524"/>
      <c r="C32" s="1746"/>
      <c r="D32" s="1752"/>
      <c r="E32" s="2025">
        <v>224</v>
      </c>
      <c r="F32" s="1756"/>
      <c r="G32" s="1752"/>
      <c r="H32" s="1757"/>
      <c r="I32" s="2025">
        <v>187.20000000000002</v>
      </c>
      <c r="J32" s="1526"/>
      <c r="K32" s="1126"/>
      <c r="L32" s="1126"/>
      <c r="M32" s="1522"/>
      <c r="N32" s="1522"/>
      <c r="O32" s="1126"/>
      <c r="P32" s="1126"/>
      <c r="Q32" s="1522"/>
      <c r="S32" s="1057"/>
      <c r="T32" s="1056"/>
      <c r="U32" s="1056"/>
      <c r="V32" s="1056"/>
    </row>
    <row r="33" spans="1:22" s="1058" customFormat="1" ht="15">
      <c r="A33" s="1055">
        <v>19</v>
      </c>
      <c r="B33" s="1524"/>
      <c r="C33" s="1746"/>
      <c r="D33" s="1752"/>
      <c r="E33" s="2025">
        <v>222.4</v>
      </c>
      <c r="F33" s="1756"/>
      <c r="G33" s="1752"/>
      <c r="H33" s="1757"/>
      <c r="I33" s="2025">
        <v>179.4</v>
      </c>
      <c r="J33" s="1526"/>
      <c r="K33" s="1126"/>
      <c r="L33" s="1126"/>
      <c r="M33" s="1522"/>
      <c r="N33" s="1522"/>
      <c r="O33" s="1126"/>
      <c r="P33" s="1126"/>
      <c r="Q33" s="1522"/>
      <c r="S33" s="1057"/>
      <c r="T33" s="1056"/>
      <c r="U33" s="1056"/>
      <c r="V33" s="1056"/>
    </row>
    <row r="34" spans="1:22" s="1058" customFormat="1" ht="15">
      <c r="A34" s="1055">
        <v>20</v>
      </c>
      <c r="B34" s="1524"/>
      <c r="C34" s="1746"/>
      <c r="D34" s="1752"/>
      <c r="E34" s="2025">
        <v>216</v>
      </c>
      <c r="F34" s="1756"/>
      <c r="G34" s="1752"/>
      <c r="H34" s="1757"/>
      <c r="I34" s="2025">
        <v>183.4</v>
      </c>
      <c r="J34" s="1526"/>
      <c r="K34" s="1126"/>
      <c r="L34" s="1126"/>
      <c r="M34" s="1522"/>
      <c r="N34" s="1522"/>
      <c r="O34" s="1126"/>
      <c r="P34" s="1126"/>
      <c r="Q34" s="1522"/>
      <c r="S34" s="1057"/>
      <c r="T34" s="1056"/>
      <c r="U34" s="1056"/>
      <c r="V34" s="1056"/>
    </row>
    <row r="35" spans="1:22" s="1058" customFormat="1" ht="15">
      <c r="A35" s="1055">
        <v>21</v>
      </c>
      <c r="B35" s="1524"/>
      <c r="C35" s="1746"/>
      <c r="D35" s="1752"/>
      <c r="E35" s="2025">
        <v>215.20000000000002</v>
      </c>
      <c r="F35" s="1756"/>
      <c r="G35" s="1752"/>
      <c r="H35" s="1757"/>
      <c r="I35" s="2025">
        <v>165.20000000000002</v>
      </c>
      <c r="J35" s="1526"/>
      <c r="K35" s="1126"/>
      <c r="L35" s="1126"/>
      <c r="M35" s="1522"/>
      <c r="N35" s="1522"/>
      <c r="O35" s="1126"/>
      <c r="P35" s="1126"/>
      <c r="Q35" s="1522"/>
      <c r="S35" s="1057"/>
      <c r="T35" s="1056"/>
      <c r="U35" s="1056"/>
      <c r="V35" s="1056"/>
    </row>
    <row r="36" spans="1:22" s="1058" customFormat="1" ht="15">
      <c r="A36" s="1055">
        <v>22</v>
      </c>
      <c r="B36" s="1524"/>
      <c r="C36" s="1746"/>
      <c r="D36" s="1752"/>
      <c r="E36" s="2025">
        <v>211.20000000000002</v>
      </c>
      <c r="F36" s="1756"/>
      <c r="G36" s="1752"/>
      <c r="H36" s="1757"/>
      <c r="I36" s="2025">
        <v>160</v>
      </c>
      <c r="J36" s="1526"/>
      <c r="K36" s="1126"/>
      <c r="L36" s="1126"/>
      <c r="M36" s="1522"/>
      <c r="N36" s="1522"/>
      <c r="O36" s="1126"/>
      <c r="P36" s="1126"/>
      <c r="Q36" s="1522"/>
      <c r="S36" s="1057"/>
      <c r="T36" s="1056"/>
      <c r="U36" s="1056"/>
      <c r="V36" s="1056"/>
    </row>
    <row r="37" spans="1:22" s="1058" customFormat="1" ht="15.75" thickBot="1">
      <c r="A37" s="1055">
        <v>23</v>
      </c>
      <c r="B37" s="1524"/>
      <c r="C37" s="1746"/>
      <c r="D37" s="1746"/>
      <c r="E37" s="2027">
        <v>197.20000000000002</v>
      </c>
      <c r="F37" s="1756"/>
      <c r="G37" s="1757"/>
      <c r="H37" s="1757"/>
      <c r="I37" s="2027">
        <v>146.20000000000002</v>
      </c>
      <c r="J37" s="1526"/>
      <c r="K37" s="1126"/>
      <c r="L37" s="1126"/>
      <c r="M37" s="1522"/>
      <c r="N37" s="1522"/>
      <c r="O37" s="1126"/>
      <c r="P37" s="1126"/>
      <c r="Q37" s="1522"/>
      <c r="S37" s="1057"/>
      <c r="T37" s="1056"/>
      <c r="U37" s="1056"/>
      <c r="V37" s="1056"/>
    </row>
    <row r="38" spans="1:22" s="1058" customFormat="1" ht="15">
      <c r="A38" s="1055" t="s">
        <v>19</v>
      </c>
      <c r="B38" s="1494"/>
      <c r="C38" s="1748"/>
      <c r="D38" s="1749"/>
      <c r="E38" s="1750">
        <f>SUM(E14:E37)</f>
        <v>5076.7999999999993</v>
      </c>
      <c r="F38" s="1751"/>
      <c r="G38" s="1751"/>
      <c r="H38" s="1751"/>
      <c r="I38" s="1750">
        <f>SUM(I14:I37)</f>
        <v>4264.5999999999995</v>
      </c>
      <c r="J38" s="1745"/>
      <c r="K38" s="1502"/>
      <c r="L38" s="1502"/>
      <c r="M38" s="1497">
        <f>SUM(M14:M37)</f>
        <v>0</v>
      </c>
      <c r="N38" s="1494"/>
      <c r="O38" s="1495"/>
      <c r="P38" s="1494"/>
      <c r="Q38" s="1500">
        <f>SUM(Q14:Q37)</f>
        <v>0</v>
      </c>
      <c r="S38" s="1498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42"/>
  <sheetViews>
    <sheetView topLeftCell="A4" zoomScale="85" zoomScaleNormal="85" zoomScaleSheetLayoutView="100" workbookViewId="0">
      <selection activeCell="I45" sqref="I45"/>
    </sheetView>
  </sheetViews>
  <sheetFormatPr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5"/>
      <c r="C1" s="1521" t="s">
        <v>505</v>
      </c>
      <c r="D1" s="1049"/>
      <c r="E1" s="1049"/>
      <c r="J1" s="799"/>
      <c r="K1" s="3059" t="s">
        <v>591</v>
      </c>
      <c r="L1" s="3059"/>
      <c r="M1" s="3059"/>
      <c r="N1" s="3059"/>
      <c r="O1" s="3059"/>
      <c r="P1" s="3059"/>
      <c r="Q1" s="3059"/>
    </row>
    <row r="2" spans="1:22" s="1048" customFormat="1" ht="10.5" customHeight="1">
      <c r="A2" s="1486"/>
      <c r="B2" s="3060" t="s">
        <v>1</v>
      </c>
      <c r="C2" s="3060"/>
      <c r="D2" s="3060"/>
      <c r="E2" s="3060"/>
      <c r="N2" s="3061" t="s">
        <v>2</v>
      </c>
      <c r="O2" s="3062"/>
      <c r="P2" s="3062"/>
      <c r="Q2" s="3062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7"/>
      <c r="C4" s="1521" t="s">
        <v>504</v>
      </c>
      <c r="D4" s="1487"/>
      <c r="E4" s="1487"/>
      <c r="I4" s="3063" t="s">
        <v>5</v>
      </c>
      <c r="J4" s="3064"/>
      <c r="K4" s="3064"/>
      <c r="L4" s="1516"/>
      <c r="O4" s="1050"/>
    </row>
    <row r="5" spans="1:22" s="1048" customFormat="1" ht="9.75" customHeight="1">
      <c r="A5" s="1486"/>
      <c r="B5" s="3065" t="s">
        <v>7</v>
      </c>
      <c r="C5" s="3065"/>
      <c r="D5" s="3065"/>
      <c r="E5" s="3065"/>
    </row>
    <row r="6" spans="1:22" s="1048" customFormat="1" ht="12" customHeight="1">
      <c r="E6" s="3058" t="s">
        <v>8</v>
      </c>
      <c r="F6" s="3058"/>
      <c r="G6" s="3058"/>
      <c r="H6" s="3058"/>
      <c r="I6" s="3058"/>
      <c r="J6" s="3058"/>
      <c r="K6" s="3058"/>
      <c r="L6" s="3058"/>
      <c r="M6" s="3058"/>
      <c r="N6" s="3058"/>
    </row>
    <row r="7" spans="1:22" s="1048" customFormat="1" ht="15.75">
      <c r="A7" s="1048" t="s">
        <v>669</v>
      </c>
      <c r="E7" s="2752" t="s">
        <v>669</v>
      </c>
      <c r="F7" s="2752"/>
      <c r="G7" s="2752"/>
      <c r="H7" s="2752"/>
      <c r="I7" s="2752"/>
      <c r="J7" s="2752"/>
      <c r="K7" s="2752"/>
      <c r="L7" s="2752"/>
      <c r="M7" s="2752"/>
      <c r="N7" s="2752"/>
    </row>
    <row r="8" spans="1:22" s="1048" customFormat="1" ht="9" customHeight="1"/>
    <row r="9" spans="1:22" s="1048" customFormat="1">
      <c r="A9" s="3051" t="s">
        <v>9</v>
      </c>
      <c r="B9" s="3049" t="s">
        <v>10</v>
      </c>
      <c r="C9" s="3050"/>
      <c r="D9" s="3050"/>
      <c r="E9" s="3050"/>
      <c r="F9" s="3050"/>
      <c r="G9" s="3050"/>
      <c r="H9" s="3050"/>
      <c r="I9" s="3054"/>
      <c r="J9" s="3049" t="s">
        <v>11</v>
      </c>
      <c r="K9" s="3050"/>
      <c r="L9" s="3050"/>
      <c r="M9" s="3050"/>
      <c r="N9" s="3050"/>
      <c r="O9" s="3050"/>
      <c r="P9" s="3050"/>
      <c r="Q9" s="3054"/>
    </row>
    <row r="10" spans="1:22" s="1048" customFormat="1">
      <c r="A10" s="3052"/>
      <c r="B10" s="3055" t="s">
        <v>513</v>
      </c>
      <c r="C10" s="3056"/>
      <c r="D10" s="3056"/>
      <c r="E10" s="3057"/>
      <c r="F10" s="3055" t="s">
        <v>514</v>
      </c>
      <c r="G10" s="3056"/>
      <c r="H10" s="3056"/>
      <c r="I10" s="3057"/>
      <c r="J10" s="3055" t="s">
        <v>513</v>
      </c>
      <c r="K10" s="3056"/>
      <c r="L10" s="3056"/>
      <c r="M10" s="3057"/>
      <c r="N10" s="3055" t="s">
        <v>514</v>
      </c>
      <c r="O10" s="3056"/>
      <c r="P10" s="3056"/>
      <c r="Q10" s="3057"/>
    </row>
    <row r="11" spans="1:22" s="1048" customFormat="1">
      <c r="A11" s="3052"/>
      <c r="B11" s="3049" t="s">
        <v>14</v>
      </c>
      <c r="C11" s="3050"/>
      <c r="E11" s="1518"/>
      <c r="F11" s="3049" t="s">
        <v>15</v>
      </c>
      <c r="G11" s="3050"/>
      <c r="H11" s="1517"/>
      <c r="I11" s="1518"/>
      <c r="J11" s="3049" t="s">
        <v>15</v>
      </c>
      <c r="K11" s="3050"/>
      <c r="L11" s="1517"/>
      <c r="M11" s="1518"/>
      <c r="N11" s="3049" t="s">
        <v>15</v>
      </c>
      <c r="O11" s="3050"/>
      <c r="P11" s="1517"/>
      <c r="Q11" s="1518"/>
    </row>
    <row r="12" spans="1:22" s="1052" customFormat="1" ht="35.25" customHeight="1">
      <c r="A12" s="3053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4"/>
      <c r="C14" s="1523"/>
      <c r="D14" s="1752"/>
      <c r="E14" s="1960">
        <v>82.8</v>
      </c>
      <c r="F14" s="1753"/>
      <c r="G14" s="1752"/>
      <c r="H14" s="1752"/>
      <c r="I14" s="1960">
        <v>57.7</v>
      </c>
      <c r="J14" s="1754"/>
      <c r="K14" s="1126"/>
      <c r="L14" s="1126"/>
      <c r="M14" s="1126"/>
      <c r="N14" s="1522"/>
      <c r="O14" s="1126"/>
      <c r="P14" s="1126"/>
      <c r="Q14" s="1126"/>
      <c r="S14" s="1493"/>
      <c r="T14" s="1056"/>
      <c r="U14" s="1056"/>
      <c r="V14" s="1056"/>
    </row>
    <row r="15" spans="1:22" s="1052" customFormat="1" ht="15">
      <c r="A15" s="1055">
        <v>1</v>
      </c>
      <c r="B15" s="1524"/>
      <c r="C15" s="1746"/>
      <c r="D15" s="1752"/>
      <c r="E15" s="2025">
        <v>95.7</v>
      </c>
      <c r="F15" s="1747"/>
      <c r="G15" s="1752"/>
      <c r="H15" s="1746"/>
      <c r="I15" s="2025">
        <v>57.300000000000004</v>
      </c>
      <c r="J15" s="1755"/>
      <c r="K15" s="1126"/>
      <c r="L15" s="1126"/>
      <c r="M15" s="1522"/>
      <c r="N15" s="1522"/>
      <c r="O15" s="1126"/>
      <c r="P15" s="1126"/>
      <c r="Q15" s="1785"/>
      <c r="S15" s="1057"/>
      <c r="T15" s="1056"/>
      <c r="U15" s="1056"/>
      <c r="V15" s="1056"/>
    </row>
    <row r="16" spans="1:22" s="1052" customFormat="1" ht="15">
      <c r="A16" s="1055">
        <v>2</v>
      </c>
      <c r="B16" s="1524"/>
      <c r="C16" s="1746"/>
      <c r="D16" s="1752"/>
      <c r="E16" s="2025">
        <v>94.9</v>
      </c>
      <c r="F16" s="1747"/>
      <c r="G16" s="1752"/>
      <c r="H16" s="1746"/>
      <c r="I16" s="2025">
        <v>57.800000000000004</v>
      </c>
      <c r="J16" s="1755"/>
      <c r="K16" s="1126"/>
      <c r="L16" s="1126"/>
      <c r="M16" s="1522"/>
      <c r="N16" s="1522"/>
      <c r="O16" s="1126"/>
      <c r="P16" s="1126"/>
      <c r="Q16" s="1785"/>
      <c r="S16" s="1057"/>
      <c r="T16" s="1056"/>
      <c r="U16" s="1056"/>
      <c r="V16" s="1056"/>
    </row>
    <row r="17" spans="1:22" s="1052" customFormat="1" ht="15">
      <c r="A17" s="1055">
        <v>3</v>
      </c>
      <c r="B17" s="1524"/>
      <c r="C17" s="1746"/>
      <c r="D17" s="1752"/>
      <c r="E17" s="2025">
        <v>93.4</v>
      </c>
      <c r="F17" s="1747"/>
      <c r="G17" s="1752"/>
      <c r="H17" s="1746"/>
      <c r="I17" s="2025">
        <v>55</v>
      </c>
      <c r="J17" s="1755"/>
      <c r="K17" s="1126"/>
      <c r="L17" s="1126"/>
      <c r="M17" s="1522"/>
      <c r="N17" s="1522"/>
      <c r="O17" s="1126"/>
      <c r="P17" s="1126"/>
      <c r="Q17" s="1785"/>
      <c r="S17" s="1057"/>
      <c r="T17" s="1056"/>
      <c r="U17" s="1056"/>
      <c r="V17" s="1056"/>
    </row>
    <row r="18" spans="1:22" s="1052" customFormat="1" ht="15">
      <c r="A18" s="1055">
        <v>4</v>
      </c>
      <c r="B18" s="1524"/>
      <c r="C18" s="1746"/>
      <c r="D18" s="1752"/>
      <c r="E18" s="2025">
        <v>92.2</v>
      </c>
      <c r="F18" s="1747"/>
      <c r="G18" s="1752"/>
      <c r="H18" s="1746"/>
      <c r="I18" s="2025">
        <v>55.9</v>
      </c>
      <c r="J18" s="1755"/>
      <c r="K18" s="1126"/>
      <c r="L18" s="1126"/>
      <c r="M18" s="1522"/>
      <c r="N18" s="1522"/>
      <c r="O18" s="1126"/>
      <c r="P18" s="1126"/>
      <c r="Q18" s="1785"/>
      <c r="S18" s="1057"/>
      <c r="T18" s="1056"/>
      <c r="U18" s="1056"/>
      <c r="V18" s="1056"/>
    </row>
    <row r="19" spans="1:22" s="1052" customFormat="1" ht="15">
      <c r="A19" s="1055">
        <v>5</v>
      </c>
      <c r="B19" s="1524"/>
      <c r="C19" s="1746"/>
      <c r="D19" s="1752"/>
      <c r="E19" s="2025">
        <v>106.4</v>
      </c>
      <c r="F19" s="1747"/>
      <c r="G19" s="1752"/>
      <c r="H19" s="1746"/>
      <c r="I19" s="2025">
        <v>63</v>
      </c>
      <c r="J19" s="1755"/>
      <c r="K19" s="1126"/>
      <c r="L19" s="1126"/>
      <c r="M19" s="1522"/>
      <c r="N19" s="1522"/>
      <c r="O19" s="1126"/>
      <c r="P19" s="1126"/>
      <c r="Q19" s="1785"/>
      <c r="S19" s="1057"/>
      <c r="T19" s="1056"/>
      <c r="U19" s="1056"/>
      <c r="V19" s="1056"/>
    </row>
    <row r="20" spans="1:22" s="1052" customFormat="1" ht="15">
      <c r="A20" s="1055">
        <v>6</v>
      </c>
      <c r="B20" s="1524"/>
      <c r="C20" s="1746"/>
      <c r="D20" s="1752"/>
      <c r="E20" s="2025">
        <v>126.9</v>
      </c>
      <c r="F20" s="1747"/>
      <c r="G20" s="1752"/>
      <c r="H20" s="1746"/>
      <c r="I20" s="2025">
        <v>79.3</v>
      </c>
      <c r="J20" s="1755"/>
      <c r="K20" s="1126"/>
      <c r="L20" s="1126"/>
      <c r="M20" s="1522"/>
      <c r="N20" s="1522"/>
      <c r="O20" s="1126"/>
      <c r="P20" s="1126"/>
      <c r="Q20" s="1785"/>
      <c r="S20" s="1057"/>
      <c r="T20" s="1056"/>
      <c r="U20" s="1056"/>
      <c r="V20" s="1056"/>
    </row>
    <row r="21" spans="1:22" s="1052" customFormat="1" ht="15">
      <c r="A21" s="1055">
        <v>7</v>
      </c>
      <c r="B21" s="1524"/>
      <c r="C21" s="1746"/>
      <c r="D21" s="1752"/>
      <c r="E21" s="2025">
        <v>154.30000000000001</v>
      </c>
      <c r="F21" s="1747"/>
      <c r="G21" s="1752"/>
      <c r="H21" s="1746"/>
      <c r="I21" s="2025">
        <v>95.9</v>
      </c>
      <c r="J21" s="1755"/>
      <c r="K21" s="1126"/>
      <c r="L21" s="1126"/>
      <c r="M21" s="1522"/>
      <c r="N21" s="1522"/>
      <c r="O21" s="1126"/>
      <c r="P21" s="1126"/>
      <c r="Q21" s="1785"/>
      <c r="S21" s="1057"/>
      <c r="T21" s="1056"/>
      <c r="U21" s="1056"/>
      <c r="V21" s="1056"/>
    </row>
    <row r="22" spans="1:22" s="1052" customFormat="1" ht="15">
      <c r="A22" s="1055">
        <v>8</v>
      </c>
      <c r="B22" s="1524"/>
      <c r="C22" s="1746"/>
      <c r="D22" s="1752"/>
      <c r="E22" s="2025">
        <v>150.80000000000001</v>
      </c>
      <c r="F22" s="1747"/>
      <c r="G22" s="1752"/>
      <c r="H22" s="1746"/>
      <c r="I22" s="2025">
        <v>83.7</v>
      </c>
      <c r="J22" s="1755"/>
      <c r="K22" s="1126"/>
      <c r="L22" s="1126"/>
      <c r="M22" s="1522"/>
      <c r="N22" s="1522"/>
      <c r="O22" s="1126"/>
      <c r="P22" s="1126"/>
      <c r="Q22" s="1785"/>
      <c r="S22" s="1057"/>
      <c r="T22" s="1056"/>
      <c r="U22" s="1056"/>
      <c r="V22" s="1056"/>
    </row>
    <row r="23" spans="1:22" s="1052" customFormat="1" ht="15">
      <c r="A23" s="1055">
        <v>9</v>
      </c>
      <c r="B23" s="1524"/>
      <c r="C23" s="1746"/>
      <c r="D23" s="1752"/>
      <c r="E23" s="2025">
        <v>156.20000000000002</v>
      </c>
      <c r="F23" s="1747"/>
      <c r="G23" s="1752"/>
      <c r="H23" s="1746"/>
      <c r="I23" s="2025">
        <v>81.3</v>
      </c>
      <c r="J23" s="1755"/>
      <c r="K23" s="1126"/>
      <c r="L23" s="1126"/>
      <c r="M23" s="1522"/>
      <c r="N23" s="1522"/>
      <c r="O23" s="1126"/>
      <c r="P23" s="1126"/>
      <c r="Q23" s="1785"/>
      <c r="S23" s="1057"/>
      <c r="T23" s="1056"/>
      <c r="U23" s="1056"/>
      <c r="V23" s="1056"/>
    </row>
    <row r="24" spans="1:22" s="1052" customFormat="1" ht="15">
      <c r="A24" s="1055">
        <v>10</v>
      </c>
      <c r="B24" s="1524"/>
      <c r="C24" s="1746"/>
      <c r="D24" s="1752"/>
      <c r="E24" s="2025">
        <v>144.20000000000002</v>
      </c>
      <c r="F24" s="1747"/>
      <c r="G24" s="1752"/>
      <c r="H24" s="1746"/>
      <c r="I24" s="2025">
        <v>79.100000000000009</v>
      </c>
      <c r="J24" s="1755"/>
      <c r="K24" s="1126"/>
      <c r="L24" s="1126"/>
      <c r="M24" s="1522"/>
      <c r="N24" s="1522"/>
      <c r="O24" s="1126"/>
      <c r="P24" s="1126"/>
      <c r="Q24" s="1785"/>
      <c r="S24" s="1057"/>
      <c r="T24" s="1056"/>
      <c r="U24" s="1056"/>
      <c r="V24" s="1056"/>
    </row>
    <row r="25" spans="1:22" s="1052" customFormat="1" ht="15">
      <c r="A25" s="1055">
        <v>11</v>
      </c>
      <c r="B25" s="1524"/>
      <c r="C25" s="1746"/>
      <c r="D25" s="1752"/>
      <c r="E25" s="2025">
        <v>128.9</v>
      </c>
      <c r="F25" s="1747"/>
      <c r="G25" s="1752"/>
      <c r="H25" s="1746"/>
      <c r="I25" s="2025">
        <v>77.7</v>
      </c>
      <c r="J25" s="1755"/>
      <c r="K25" s="1126"/>
      <c r="L25" s="1126"/>
      <c r="M25" s="1522"/>
      <c r="N25" s="1522"/>
      <c r="O25" s="1126"/>
      <c r="P25" s="1126"/>
      <c r="Q25" s="1785"/>
      <c r="S25" s="1057"/>
      <c r="T25" s="1056"/>
      <c r="U25" s="1056"/>
      <c r="V25" s="1056"/>
    </row>
    <row r="26" spans="1:22" s="1052" customFormat="1" ht="15">
      <c r="A26" s="1055">
        <v>12</v>
      </c>
      <c r="B26" s="1524"/>
      <c r="C26" s="1746"/>
      <c r="D26" s="1752"/>
      <c r="E26" s="2025">
        <v>131.9</v>
      </c>
      <c r="F26" s="1747"/>
      <c r="G26" s="1752"/>
      <c r="H26" s="1746"/>
      <c r="I26" s="2025">
        <v>81.8</v>
      </c>
      <c r="J26" s="1755"/>
      <c r="K26" s="1126"/>
      <c r="L26" s="1126"/>
      <c r="M26" s="1522"/>
      <c r="N26" s="1522"/>
      <c r="O26" s="1126"/>
      <c r="P26" s="1126"/>
      <c r="Q26" s="1785"/>
      <c r="S26" s="1057"/>
      <c r="T26" s="1056"/>
      <c r="U26" s="1056"/>
      <c r="V26" s="1056"/>
    </row>
    <row r="27" spans="1:22" s="1052" customFormat="1" ht="15">
      <c r="A27" s="1055">
        <v>13</v>
      </c>
      <c r="B27" s="1524"/>
      <c r="C27" s="1746"/>
      <c r="D27" s="1752"/>
      <c r="E27" s="2025">
        <v>127.4</v>
      </c>
      <c r="F27" s="1747"/>
      <c r="G27" s="1752"/>
      <c r="H27" s="1746"/>
      <c r="I27" s="2025">
        <v>73.900000000000006</v>
      </c>
      <c r="J27" s="1755"/>
      <c r="K27" s="1126"/>
      <c r="L27" s="1126"/>
      <c r="M27" s="1522"/>
      <c r="N27" s="1522"/>
      <c r="O27" s="1126"/>
      <c r="P27" s="1126"/>
      <c r="Q27" s="1785"/>
      <c r="S27" s="1057"/>
      <c r="T27" s="1056"/>
      <c r="U27" s="1056"/>
      <c r="V27" s="1056"/>
    </row>
    <row r="28" spans="1:22" s="1052" customFormat="1" ht="15">
      <c r="A28" s="1055">
        <v>14</v>
      </c>
      <c r="B28" s="1524"/>
      <c r="C28" s="1746"/>
      <c r="D28" s="1752"/>
      <c r="E28" s="2025">
        <v>124.10000000000001</v>
      </c>
      <c r="F28" s="1747"/>
      <c r="G28" s="1752"/>
      <c r="H28" s="1746"/>
      <c r="I28" s="2025">
        <v>73.5</v>
      </c>
      <c r="J28" s="1755"/>
      <c r="K28" s="1126"/>
      <c r="L28" s="1126"/>
      <c r="M28" s="1522"/>
      <c r="N28" s="1522"/>
      <c r="O28" s="1126"/>
      <c r="P28" s="1126"/>
      <c r="Q28" s="1785"/>
      <c r="S28" s="1057"/>
      <c r="T28" s="1056"/>
      <c r="U28" s="1056"/>
      <c r="V28" s="1056"/>
    </row>
    <row r="29" spans="1:22" s="1052" customFormat="1" ht="15">
      <c r="A29" s="1055">
        <v>15</v>
      </c>
      <c r="B29" s="1524"/>
      <c r="C29" s="1746"/>
      <c r="D29" s="1752"/>
      <c r="E29" s="2025">
        <v>137.9</v>
      </c>
      <c r="F29" s="1747"/>
      <c r="G29" s="1752"/>
      <c r="H29" s="1746"/>
      <c r="I29" s="2025">
        <v>73.400000000000006</v>
      </c>
      <c r="J29" s="1755"/>
      <c r="K29" s="1126"/>
      <c r="L29" s="1126"/>
      <c r="M29" s="1522"/>
      <c r="N29" s="1522"/>
      <c r="O29" s="1126"/>
      <c r="P29" s="1126"/>
      <c r="Q29" s="1785"/>
      <c r="S29" s="1057"/>
      <c r="T29" s="1056"/>
      <c r="U29" s="1056"/>
      <c r="V29" s="1056"/>
    </row>
    <row r="30" spans="1:22" s="1052" customFormat="1" ht="15">
      <c r="A30" s="1055">
        <v>16</v>
      </c>
      <c r="B30" s="1524"/>
      <c r="C30" s="1746"/>
      <c r="D30" s="1752"/>
      <c r="E30" s="2025">
        <v>143.4</v>
      </c>
      <c r="F30" s="1747"/>
      <c r="G30" s="1752"/>
      <c r="H30" s="1746"/>
      <c r="I30" s="2025">
        <v>80.3</v>
      </c>
      <c r="J30" s="1755"/>
      <c r="K30" s="1126"/>
      <c r="L30" s="1126"/>
      <c r="M30" s="1522"/>
      <c r="N30" s="1522"/>
      <c r="O30" s="1126"/>
      <c r="P30" s="1126"/>
      <c r="Q30" s="1785"/>
      <c r="S30" s="1057"/>
      <c r="T30" s="1056"/>
      <c r="U30" s="1056"/>
      <c r="V30" s="1056"/>
    </row>
    <row r="31" spans="1:22" s="1058" customFormat="1" ht="15">
      <c r="A31" s="1055">
        <v>17</v>
      </c>
      <c r="B31" s="1524"/>
      <c r="C31" s="1746"/>
      <c r="D31" s="1752"/>
      <c r="E31" s="2025">
        <v>143.30000000000001</v>
      </c>
      <c r="F31" s="1747"/>
      <c r="G31" s="1752"/>
      <c r="H31" s="1746"/>
      <c r="I31" s="2025">
        <v>90.100000000000009</v>
      </c>
      <c r="J31" s="1755"/>
      <c r="K31" s="1126"/>
      <c r="L31" s="1126"/>
      <c r="M31" s="1522"/>
      <c r="N31" s="1522"/>
      <c r="O31" s="1126"/>
      <c r="P31" s="1126"/>
      <c r="Q31" s="1785"/>
      <c r="S31" s="1057"/>
      <c r="T31" s="1056"/>
      <c r="U31" s="1056"/>
      <c r="V31" s="1056"/>
    </row>
    <row r="32" spans="1:22" s="1058" customFormat="1" ht="15">
      <c r="A32" s="1055">
        <v>18</v>
      </c>
      <c r="B32" s="1524"/>
      <c r="C32" s="1746"/>
      <c r="D32" s="1752"/>
      <c r="E32" s="2025">
        <v>139.5</v>
      </c>
      <c r="F32" s="1747"/>
      <c r="G32" s="1752"/>
      <c r="H32" s="1746"/>
      <c r="I32" s="2025">
        <v>81</v>
      </c>
      <c r="J32" s="1755"/>
      <c r="K32" s="1126"/>
      <c r="L32" s="1126"/>
      <c r="M32" s="1522"/>
      <c r="N32" s="1522"/>
      <c r="O32" s="1126"/>
      <c r="P32" s="1126"/>
      <c r="Q32" s="1785"/>
      <c r="S32" s="1057"/>
      <c r="T32" s="1056"/>
      <c r="U32" s="1056"/>
      <c r="V32" s="1056"/>
    </row>
    <row r="33" spans="1:22" s="1058" customFormat="1" ht="15">
      <c r="A33" s="1055">
        <v>19</v>
      </c>
      <c r="B33" s="1524"/>
      <c r="C33" s="1746"/>
      <c r="D33" s="1752"/>
      <c r="E33" s="2025">
        <v>132.19999999999999</v>
      </c>
      <c r="F33" s="1747"/>
      <c r="G33" s="1752"/>
      <c r="H33" s="1746"/>
      <c r="I33" s="2025">
        <v>81.5</v>
      </c>
      <c r="J33" s="1755"/>
      <c r="K33" s="1126"/>
      <c r="L33" s="1126"/>
      <c r="M33" s="1522"/>
      <c r="N33" s="1522"/>
      <c r="O33" s="1126"/>
      <c r="P33" s="1126"/>
      <c r="Q33" s="1785"/>
      <c r="S33" s="1057"/>
      <c r="T33" s="1056"/>
      <c r="U33" s="1056"/>
      <c r="V33" s="1056"/>
    </row>
    <row r="34" spans="1:22" s="1058" customFormat="1" ht="15">
      <c r="A34" s="1055">
        <v>20</v>
      </c>
      <c r="B34" s="1524"/>
      <c r="C34" s="1746"/>
      <c r="D34" s="1752"/>
      <c r="E34" s="2025">
        <v>126.4</v>
      </c>
      <c r="F34" s="1747"/>
      <c r="G34" s="1752"/>
      <c r="H34" s="1746"/>
      <c r="I34" s="2025">
        <v>72.900000000000006</v>
      </c>
      <c r="J34" s="1755"/>
      <c r="K34" s="1126"/>
      <c r="L34" s="1126"/>
      <c r="M34" s="1522"/>
      <c r="N34" s="1522"/>
      <c r="O34" s="1126"/>
      <c r="P34" s="1126"/>
      <c r="Q34" s="1785"/>
      <c r="S34" s="1057"/>
      <c r="T34" s="1056"/>
      <c r="U34" s="1056"/>
      <c r="V34" s="1056"/>
    </row>
    <row r="35" spans="1:22" s="1058" customFormat="1" ht="15">
      <c r="A35" s="1055">
        <v>21</v>
      </c>
      <c r="B35" s="1524"/>
      <c r="C35" s="1746"/>
      <c r="D35" s="1752"/>
      <c r="E35" s="2025">
        <v>115.2</v>
      </c>
      <c r="F35" s="1747"/>
      <c r="G35" s="1752"/>
      <c r="H35" s="1746"/>
      <c r="I35" s="2025">
        <v>71</v>
      </c>
      <c r="J35" s="1755"/>
      <c r="K35" s="1126"/>
      <c r="L35" s="1126"/>
      <c r="M35" s="1522"/>
      <c r="N35" s="1522"/>
      <c r="O35" s="1126"/>
      <c r="P35" s="1126"/>
      <c r="Q35" s="1785"/>
      <c r="S35" s="1057"/>
      <c r="T35" s="1056"/>
      <c r="U35" s="1056"/>
      <c r="V35" s="1056"/>
    </row>
    <row r="36" spans="1:22" s="1058" customFormat="1" ht="15">
      <c r="A36" s="1055">
        <v>22</v>
      </c>
      <c r="B36" s="1524"/>
      <c r="C36" s="1746"/>
      <c r="D36" s="1752"/>
      <c r="E36" s="2025">
        <v>104.2</v>
      </c>
      <c r="F36" s="1747"/>
      <c r="G36" s="1752"/>
      <c r="H36" s="1746"/>
      <c r="I36" s="2025">
        <v>63.9</v>
      </c>
      <c r="J36" s="1755"/>
      <c r="K36" s="1126"/>
      <c r="L36" s="1126"/>
      <c r="M36" s="1522"/>
      <c r="N36" s="1522"/>
      <c r="O36" s="1126"/>
      <c r="P36" s="1126"/>
      <c r="Q36" s="1785"/>
      <c r="S36" s="1057"/>
      <c r="T36" s="1056"/>
      <c r="U36" s="1056"/>
      <c r="V36" s="1056"/>
    </row>
    <row r="37" spans="1:22" s="1058" customFormat="1" ht="15.75" thickBot="1">
      <c r="A37" s="1055">
        <v>23</v>
      </c>
      <c r="B37" s="1524"/>
      <c r="C37" s="1746"/>
      <c r="D37" s="1746"/>
      <c r="E37" s="2027">
        <v>87.3</v>
      </c>
      <c r="F37" s="1747"/>
      <c r="G37" s="1746"/>
      <c r="H37" s="1746"/>
      <c r="I37" s="2027">
        <v>59.7</v>
      </c>
      <c r="J37" s="1755"/>
      <c r="K37" s="1126"/>
      <c r="L37" s="1126"/>
      <c r="M37" s="1522"/>
      <c r="N37" s="1522"/>
      <c r="O37" s="1126"/>
      <c r="P37" s="1126"/>
      <c r="Q37" s="1785"/>
      <c r="S37" s="1057"/>
      <c r="T37" s="1056"/>
      <c r="U37" s="1056"/>
      <c r="V37" s="1056"/>
    </row>
    <row r="38" spans="1:22" s="1058" customFormat="1" ht="15">
      <c r="A38" s="1055" t="s">
        <v>19</v>
      </c>
      <c r="B38" s="1494"/>
      <c r="C38" s="1748"/>
      <c r="D38" s="1749"/>
      <c r="E38" s="1750">
        <f>SUM(E14:E37)</f>
        <v>2939.5</v>
      </c>
      <c r="F38" s="1751"/>
      <c r="G38" s="1751"/>
      <c r="H38" s="1751"/>
      <c r="I38" s="1750">
        <f>SUM(I14:I37)</f>
        <v>1746.7000000000003</v>
      </c>
      <c r="J38" s="1751"/>
      <c r="K38" s="1502"/>
      <c r="L38" s="1502"/>
      <c r="M38" s="1786">
        <f>SUM(M14:M37)</f>
        <v>0</v>
      </c>
      <c r="N38" s="1494"/>
      <c r="O38" s="1495"/>
      <c r="P38" s="1494"/>
      <c r="Q38" s="1787">
        <f>SUM(Q14:Q37)</f>
        <v>0</v>
      </c>
      <c r="S38" s="1498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42"/>
  <sheetViews>
    <sheetView zoomScale="85" zoomScaleNormal="85" zoomScaleSheetLayoutView="100" workbookViewId="0">
      <selection activeCell="I14" sqref="I14:I37"/>
    </sheetView>
  </sheetViews>
  <sheetFormatPr defaultRowHeight="12.75"/>
  <cols>
    <col min="1" max="3" width="11.28515625" style="1060" customWidth="1"/>
    <col min="4" max="4" width="11.28515625" style="1060" hidden="1" customWidth="1"/>
    <col min="5" max="5" width="12.7109375" style="1060" customWidth="1"/>
    <col min="6" max="7" width="11.28515625" style="1060" customWidth="1"/>
    <col min="8" max="8" width="11.28515625" style="1060" hidden="1" customWidth="1"/>
    <col min="9" max="9" width="13.140625" style="1060" customWidth="1"/>
    <col min="10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3.5703125" style="1060" customWidth="1"/>
    <col min="18" max="16384" width="9.140625" style="1060"/>
  </cols>
  <sheetData>
    <row r="1" spans="1:22" s="1048" customFormat="1" ht="18.75" customHeight="1">
      <c r="B1" s="1485"/>
      <c r="C1" s="1521" t="s">
        <v>517</v>
      </c>
      <c r="D1" s="1049"/>
      <c r="E1" s="1049"/>
      <c r="J1" s="799"/>
      <c r="K1" s="3059" t="s">
        <v>515</v>
      </c>
      <c r="L1" s="3059"/>
      <c r="M1" s="3059"/>
      <c r="N1" s="3059"/>
      <c r="O1" s="3059"/>
      <c r="P1" s="3059"/>
      <c r="Q1" s="3059"/>
    </row>
    <row r="2" spans="1:22" s="1048" customFormat="1" ht="10.5" customHeight="1">
      <c r="A2" s="1486"/>
      <c r="B2" s="3060" t="s">
        <v>1</v>
      </c>
      <c r="C2" s="3060"/>
      <c r="D2" s="3060"/>
      <c r="E2" s="3060"/>
      <c r="N2" s="3061" t="s">
        <v>2</v>
      </c>
      <c r="O2" s="3062"/>
      <c r="P2" s="3062"/>
      <c r="Q2" s="3062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7"/>
      <c r="C4" s="1521" t="s">
        <v>516</v>
      </c>
      <c r="D4" s="1487"/>
      <c r="E4" s="1487"/>
      <c r="I4" s="3063" t="s">
        <v>5</v>
      </c>
      <c r="J4" s="3064"/>
      <c r="K4" s="3064"/>
      <c r="L4" s="1516"/>
      <c r="O4" s="1050"/>
    </row>
    <row r="5" spans="1:22" s="1048" customFormat="1" ht="9.75" customHeight="1">
      <c r="A5" s="1486"/>
      <c r="B5" s="3065" t="s">
        <v>7</v>
      </c>
      <c r="C5" s="3065"/>
      <c r="D5" s="3065"/>
      <c r="E5" s="3065"/>
    </row>
    <row r="6" spans="1:22" s="1048" customFormat="1" ht="12" customHeight="1">
      <c r="E6" s="3058" t="s">
        <v>8</v>
      </c>
      <c r="F6" s="3058"/>
      <c r="G6" s="3058"/>
      <c r="H6" s="3058"/>
      <c r="I6" s="3058"/>
      <c r="J6" s="3058"/>
      <c r="K6" s="3058"/>
      <c r="L6" s="3058"/>
      <c r="M6" s="3058"/>
      <c r="N6" s="3058"/>
    </row>
    <row r="7" spans="1:22" s="1048" customFormat="1" ht="15.75">
      <c r="A7" s="1048" t="s">
        <v>669</v>
      </c>
      <c r="E7" s="2752" t="s">
        <v>669</v>
      </c>
      <c r="F7" s="2752"/>
      <c r="G7" s="2752"/>
      <c r="H7" s="2752"/>
      <c r="I7" s="2752"/>
      <c r="J7" s="2752"/>
      <c r="K7" s="2752"/>
      <c r="L7" s="2752"/>
      <c r="M7" s="2752"/>
      <c r="N7" s="2752"/>
    </row>
    <row r="8" spans="1:22" s="1048" customFormat="1" ht="9" customHeight="1"/>
    <row r="9" spans="1:22" s="1048" customFormat="1">
      <c r="A9" s="3051" t="s">
        <v>9</v>
      </c>
      <c r="B9" s="3049" t="s">
        <v>10</v>
      </c>
      <c r="C9" s="3050"/>
      <c r="D9" s="3050"/>
      <c r="E9" s="3050"/>
      <c r="F9" s="3050"/>
      <c r="G9" s="3050"/>
      <c r="H9" s="3050"/>
      <c r="I9" s="3054"/>
      <c r="J9" s="3049" t="s">
        <v>11</v>
      </c>
      <c r="K9" s="3050"/>
      <c r="L9" s="3050"/>
      <c r="M9" s="3050"/>
      <c r="N9" s="3050"/>
      <c r="O9" s="3050"/>
      <c r="P9" s="3050"/>
      <c r="Q9" s="3054"/>
    </row>
    <row r="10" spans="1:22" s="1048" customFormat="1">
      <c r="A10" s="3052"/>
      <c r="B10" s="3055" t="s">
        <v>612</v>
      </c>
      <c r="C10" s="3056"/>
      <c r="D10" s="3056"/>
      <c r="E10" s="3057"/>
      <c r="F10" s="3055" t="s">
        <v>611</v>
      </c>
      <c r="G10" s="3056"/>
      <c r="H10" s="3056"/>
      <c r="I10" s="3057"/>
      <c r="J10" s="3055" t="str">
        <f>B10</f>
        <v>яч. 17 ф. Город-3</v>
      </c>
      <c r="K10" s="3056"/>
      <c r="L10" s="3056"/>
      <c r="M10" s="3057"/>
      <c r="N10" s="3055" t="s">
        <v>611</v>
      </c>
      <c r="O10" s="3056"/>
      <c r="P10" s="3056"/>
      <c r="Q10" s="3057"/>
    </row>
    <row r="11" spans="1:22" s="1048" customFormat="1">
      <c r="A11" s="3052"/>
      <c r="B11" s="3049" t="s">
        <v>14</v>
      </c>
      <c r="C11" s="3050"/>
      <c r="E11" s="1518"/>
      <c r="F11" s="3049" t="s">
        <v>15</v>
      </c>
      <c r="G11" s="3050"/>
      <c r="H11" s="1517"/>
      <c r="I11" s="1518"/>
      <c r="J11" s="3049" t="s">
        <v>15</v>
      </c>
      <c r="K11" s="3050"/>
      <c r="L11" s="1517"/>
      <c r="M11" s="1518"/>
      <c r="N11" s="3049" t="s">
        <v>15</v>
      </c>
      <c r="O11" s="3050"/>
      <c r="P11" s="1517"/>
      <c r="Q11" s="1518"/>
    </row>
    <row r="12" spans="1:22" s="1052" customFormat="1" ht="35.25" customHeight="1">
      <c r="A12" s="3053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4"/>
      <c r="C14" s="1523"/>
      <c r="D14" s="1126"/>
      <c r="E14" s="1960">
        <v>856</v>
      </c>
      <c r="F14" s="1522"/>
      <c r="G14" s="1126"/>
      <c r="H14" s="1126"/>
      <c r="I14" s="1960">
        <v>1005</v>
      </c>
      <c r="J14" s="1524"/>
      <c r="K14" s="1126"/>
      <c r="L14" s="1126"/>
      <c r="M14" s="1126"/>
      <c r="N14" s="1522"/>
      <c r="O14" s="1126"/>
      <c r="P14" s="1126"/>
      <c r="Q14" s="1126"/>
      <c r="S14" s="1493"/>
      <c r="T14" s="1056"/>
      <c r="U14" s="1056"/>
      <c r="V14" s="1056"/>
    </row>
    <row r="15" spans="1:22" s="1052" customFormat="1" ht="14.25">
      <c r="A15" s="1055">
        <v>1</v>
      </c>
      <c r="B15" s="1524"/>
      <c r="C15" s="1126"/>
      <c r="D15" s="1126"/>
      <c r="E15" s="2025">
        <v>850.4</v>
      </c>
      <c r="F15" s="1522"/>
      <c r="G15" s="1126"/>
      <c r="H15" s="1126"/>
      <c r="I15" s="2025">
        <v>1027.8</v>
      </c>
      <c r="J15" s="1524"/>
      <c r="K15" s="1126"/>
      <c r="L15" s="1126"/>
      <c r="M15" s="1914"/>
      <c r="N15" s="1522"/>
      <c r="O15" s="1126"/>
      <c r="P15" s="1126"/>
      <c r="Q15" s="1914"/>
      <c r="S15" s="1057"/>
      <c r="T15" s="1056"/>
      <c r="U15" s="1056"/>
      <c r="V15" s="1056"/>
    </row>
    <row r="16" spans="1:22" s="1052" customFormat="1" ht="14.25">
      <c r="A16" s="1055">
        <v>2</v>
      </c>
      <c r="B16" s="1524"/>
      <c r="C16" s="1126"/>
      <c r="D16" s="1126"/>
      <c r="E16" s="2025">
        <v>823.2</v>
      </c>
      <c r="F16" s="1522"/>
      <c r="G16" s="1126"/>
      <c r="H16" s="1126"/>
      <c r="I16" s="2025">
        <v>977.1</v>
      </c>
      <c r="J16" s="1524"/>
      <c r="K16" s="1126"/>
      <c r="L16" s="1126"/>
      <c r="M16" s="1914"/>
      <c r="N16" s="1522"/>
      <c r="O16" s="1126"/>
      <c r="P16" s="1126"/>
      <c r="Q16" s="1914"/>
      <c r="S16" s="1057"/>
      <c r="T16" s="1056"/>
      <c r="U16" s="1056"/>
      <c r="V16" s="1056"/>
    </row>
    <row r="17" spans="1:22" s="1052" customFormat="1" ht="14.25">
      <c r="A17" s="1055">
        <v>3</v>
      </c>
      <c r="B17" s="1524"/>
      <c r="C17" s="1126"/>
      <c r="D17" s="1126"/>
      <c r="E17" s="2025">
        <v>821.6</v>
      </c>
      <c r="F17" s="1522"/>
      <c r="G17" s="1126"/>
      <c r="H17" s="1126"/>
      <c r="I17" s="2025">
        <v>1009.5</v>
      </c>
      <c r="J17" s="1524"/>
      <c r="K17" s="1126"/>
      <c r="L17" s="1126"/>
      <c r="M17" s="1914"/>
      <c r="N17" s="1522"/>
      <c r="O17" s="1126"/>
      <c r="P17" s="1126"/>
      <c r="Q17" s="1914"/>
      <c r="S17" s="1057"/>
      <c r="T17" s="1056"/>
      <c r="U17" s="1056"/>
      <c r="V17" s="1056"/>
    </row>
    <row r="18" spans="1:22" s="1052" customFormat="1" ht="14.25">
      <c r="A18" s="1055">
        <v>4</v>
      </c>
      <c r="B18" s="1524"/>
      <c r="C18" s="1126"/>
      <c r="D18" s="1126"/>
      <c r="E18" s="2025">
        <v>844.80000000000007</v>
      </c>
      <c r="F18" s="1522"/>
      <c r="G18" s="1126"/>
      <c r="H18" s="1126"/>
      <c r="I18" s="2025">
        <v>1014</v>
      </c>
      <c r="J18" s="1524"/>
      <c r="K18" s="1126"/>
      <c r="L18" s="1126"/>
      <c r="M18" s="1914"/>
      <c r="N18" s="1522"/>
      <c r="O18" s="1126"/>
      <c r="P18" s="1126"/>
      <c r="Q18" s="1914"/>
      <c r="S18" s="1057"/>
      <c r="T18" s="1056"/>
      <c r="U18" s="1056"/>
      <c r="V18" s="1056"/>
    </row>
    <row r="19" spans="1:22" s="1052" customFormat="1" ht="14.25">
      <c r="A19" s="1055">
        <v>5</v>
      </c>
      <c r="B19" s="1524"/>
      <c r="C19" s="1126"/>
      <c r="D19" s="1126"/>
      <c r="E19" s="2025">
        <v>896.80000000000007</v>
      </c>
      <c r="F19" s="1522"/>
      <c r="G19" s="1126"/>
      <c r="H19" s="1126"/>
      <c r="I19" s="2025">
        <v>950.4</v>
      </c>
      <c r="J19" s="1524"/>
      <c r="K19" s="1126"/>
      <c r="L19" s="1126"/>
      <c r="M19" s="1914"/>
      <c r="N19" s="1522"/>
      <c r="O19" s="1126"/>
      <c r="P19" s="1126"/>
      <c r="Q19" s="1914"/>
      <c r="S19" s="1057"/>
      <c r="T19" s="1056"/>
      <c r="U19" s="1056"/>
      <c r="V19" s="1056"/>
    </row>
    <row r="20" spans="1:22" s="1052" customFormat="1" ht="14.25">
      <c r="A20" s="1055">
        <v>6</v>
      </c>
      <c r="B20" s="1524"/>
      <c r="C20" s="1126"/>
      <c r="D20" s="1126"/>
      <c r="E20" s="2025">
        <v>983.2</v>
      </c>
      <c r="F20" s="1522"/>
      <c r="G20" s="1126"/>
      <c r="H20" s="1126"/>
      <c r="I20" s="2025">
        <v>1011</v>
      </c>
      <c r="J20" s="1524"/>
      <c r="K20" s="1126"/>
      <c r="L20" s="1126"/>
      <c r="M20" s="1914"/>
      <c r="N20" s="1522"/>
      <c r="O20" s="1126"/>
      <c r="P20" s="1126"/>
      <c r="Q20" s="1914"/>
      <c r="S20" s="1057"/>
      <c r="T20" s="1056"/>
      <c r="U20" s="1056"/>
      <c r="V20" s="1056"/>
    </row>
    <row r="21" spans="1:22" s="1052" customFormat="1" ht="14.25">
      <c r="A21" s="1055">
        <v>7</v>
      </c>
      <c r="B21" s="1524"/>
      <c r="C21" s="1126"/>
      <c r="D21" s="1126"/>
      <c r="E21" s="2025">
        <v>1092</v>
      </c>
      <c r="F21" s="1522"/>
      <c r="G21" s="1126"/>
      <c r="H21" s="1126"/>
      <c r="I21" s="2025">
        <v>946.5</v>
      </c>
      <c r="J21" s="1524"/>
      <c r="K21" s="1126"/>
      <c r="L21" s="1126"/>
      <c r="M21" s="1914"/>
      <c r="N21" s="1522"/>
      <c r="O21" s="1126"/>
      <c r="P21" s="1126"/>
      <c r="Q21" s="1914"/>
      <c r="S21" s="1057"/>
      <c r="T21" s="1056"/>
      <c r="U21" s="1056"/>
      <c r="V21" s="1056"/>
    </row>
    <row r="22" spans="1:22" s="1052" customFormat="1" ht="14.25">
      <c r="A22" s="1055">
        <v>8</v>
      </c>
      <c r="B22" s="1524"/>
      <c r="C22" s="1126"/>
      <c r="D22" s="1126"/>
      <c r="E22" s="2025">
        <v>1160</v>
      </c>
      <c r="F22" s="1522"/>
      <c r="G22" s="1126"/>
      <c r="H22" s="1126"/>
      <c r="I22" s="2025">
        <v>1296.6000000000001</v>
      </c>
      <c r="J22" s="1524"/>
      <c r="K22" s="1126"/>
      <c r="L22" s="1126"/>
      <c r="M22" s="1914"/>
      <c r="N22" s="1522"/>
      <c r="O22" s="1126"/>
      <c r="P22" s="1126"/>
      <c r="Q22" s="1914"/>
      <c r="S22" s="1057"/>
      <c r="T22" s="1056"/>
      <c r="U22" s="1056"/>
      <c r="V22" s="1056"/>
    </row>
    <row r="23" spans="1:22" s="1052" customFormat="1" ht="14.25">
      <c r="A23" s="1055">
        <v>9</v>
      </c>
      <c r="B23" s="1524"/>
      <c r="C23" s="1126"/>
      <c r="D23" s="1126"/>
      <c r="E23" s="2025">
        <v>1183.2</v>
      </c>
      <c r="F23" s="1522"/>
      <c r="G23" s="1126"/>
      <c r="H23" s="1126"/>
      <c r="I23" s="2025">
        <v>1291.8</v>
      </c>
      <c r="J23" s="1524"/>
      <c r="K23" s="1126"/>
      <c r="L23" s="1126"/>
      <c r="M23" s="1914"/>
      <c r="N23" s="1522"/>
      <c r="O23" s="1126"/>
      <c r="P23" s="1126"/>
      <c r="Q23" s="1914"/>
      <c r="S23" s="1057"/>
      <c r="T23" s="1056"/>
      <c r="U23" s="1056"/>
      <c r="V23" s="1056"/>
    </row>
    <row r="24" spans="1:22" s="1052" customFormat="1" ht="14.25">
      <c r="A24" s="1055">
        <v>10</v>
      </c>
      <c r="B24" s="1524"/>
      <c r="C24" s="1126"/>
      <c r="D24" s="1126"/>
      <c r="E24" s="2025">
        <v>1140</v>
      </c>
      <c r="F24" s="1522"/>
      <c r="G24" s="1126"/>
      <c r="H24" s="1126"/>
      <c r="I24" s="2025">
        <v>1271.7</v>
      </c>
      <c r="J24" s="1524"/>
      <c r="K24" s="1126"/>
      <c r="L24" s="1126"/>
      <c r="M24" s="1914"/>
      <c r="N24" s="1522"/>
      <c r="O24" s="1126"/>
      <c r="P24" s="1126"/>
      <c r="Q24" s="1914"/>
      <c r="S24" s="1057"/>
      <c r="T24" s="1056"/>
      <c r="U24" s="1056"/>
      <c r="V24" s="1056"/>
    </row>
    <row r="25" spans="1:22" s="1052" customFormat="1" ht="14.25">
      <c r="A25" s="1055">
        <v>11</v>
      </c>
      <c r="B25" s="1524"/>
      <c r="C25" s="1126"/>
      <c r="D25" s="1126"/>
      <c r="E25" s="2025">
        <v>1169.6000000000001</v>
      </c>
      <c r="F25" s="1522"/>
      <c r="G25" s="1126"/>
      <c r="H25" s="1126"/>
      <c r="I25" s="2025">
        <v>1275.3</v>
      </c>
      <c r="J25" s="1524"/>
      <c r="K25" s="1126"/>
      <c r="L25" s="1126"/>
      <c r="M25" s="1914"/>
      <c r="N25" s="1522"/>
      <c r="O25" s="1126"/>
      <c r="P25" s="1126"/>
      <c r="Q25" s="1914"/>
      <c r="S25" s="1057"/>
      <c r="T25" s="1056"/>
      <c r="U25" s="1056"/>
      <c r="V25" s="1056"/>
    </row>
    <row r="26" spans="1:22" s="1052" customFormat="1" ht="14.25">
      <c r="A26" s="1055">
        <v>12</v>
      </c>
      <c r="B26" s="1524"/>
      <c r="C26" s="1126"/>
      <c r="D26" s="1126"/>
      <c r="E26" s="2025">
        <v>1157.6000000000001</v>
      </c>
      <c r="F26" s="1522"/>
      <c r="G26" s="1126"/>
      <c r="H26" s="1126"/>
      <c r="I26" s="2025">
        <v>1061.4000000000001</v>
      </c>
      <c r="J26" s="1524"/>
      <c r="K26" s="1126"/>
      <c r="L26" s="1126"/>
      <c r="M26" s="1914"/>
      <c r="N26" s="1522"/>
      <c r="O26" s="1126"/>
      <c r="P26" s="1126"/>
      <c r="Q26" s="1914"/>
      <c r="S26" s="1057"/>
      <c r="T26" s="1056"/>
      <c r="U26" s="1056"/>
      <c r="V26" s="1056"/>
    </row>
    <row r="27" spans="1:22" s="1052" customFormat="1" ht="14.25">
      <c r="A27" s="1055">
        <v>13</v>
      </c>
      <c r="B27" s="1524"/>
      <c r="C27" s="1126"/>
      <c r="D27" s="1126"/>
      <c r="E27" s="2025">
        <v>1107.2</v>
      </c>
      <c r="F27" s="1522"/>
      <c r="G27" s="1126"/>
      <c r="H27" s="1126"/>
      <c r="I27" s="2025">
        <v>1219.5</v>
      </c>
      <c r="J27" s="1524"/>
      <c r="K27" s="1126"/>
      <c r="L27" s="1126"/>
      <c r="M27" s="1914"/>
      <c r="N27" s="1522"/>
      <c r="O27" s="1126"/>
      <c r="P27" s="1126"/>
      <c r="Q27" s="1914"/>
      <c r="S27" s="1057"/>
      <c r="T27" s="1056"/>
      <c r="U27" s="1056"/>
      <c r="V27" s="1056"/>
    </row>
    <row r="28" spans="1:22" s="1052" customFormat="1" ht="14.25">
      <c r="A28" s="1055">
        <v>14</v>
      </c>
      <c r="B28" s="1524"/>
      <c r="C28" s="1126"/>
      <c r="D28" s="1126"/>
      <c r="E28" s="2025">
        <v>1112.8</v>
      </c>
      <c r="F28" s="1522"/>
      <c r="G28" s="1126"/>
      <c r="H28" s="1126"/>
      <c r="I28" s="2025">
        <v>1110.6000000000001</v>
      </c>
      <c r="J28" s="1524"/>
      <c r="K28" s="1126"/>
      <c r="L28" s="1126"/>
      <c r="M28" s="1914"/>
      <c r="N28" s="1522"/>
      <c r="O28" s="1126"/>
      <c r="P28" s="1126"/>
      <c r="Q28" s="1914"/>
      <c r="S28" s="1057"/>
      <c r="T28" s="1056"/>
      <c r="U28" s="1056"/>
      <c r="V28" s="1056"/>
    </row>
    <row r="29" spans="1:22" s="1052" customFormat="1" ht="14.25">
      <c r="A29" s="1055">
        <v>15</v>
      </c>
      <c r="B29" s="1524"/>
      <c r="C29" s="1126"/>
      <c r="D29" s="1126"/>
      <c r="E29" s="2025">
        <v>1143.2</v>
      </c>
      <c r="F29" s="1522"/>
      <c r="G29" s="1126"/>
      <c r="H29" s="1126"/>
      <c r="I29" s="2025">
        <v>1155.6000000000001</v>
      </c>
      <c r="J29" s="1524"/>
      <c r="K29" s="1126"/>
      <c r="L29" s="1126"/>
      <c r="M29" s="1914"/>
      <c r="N29" s="1522"/>
      <c r="O29" s="1126"/>
      <c r="P29" s="1126"/>
      <c r="Q29" s="1914"/>
      <c r="S29" s="1057"/>
      <c r="T29" s="1056"/>
      <c r="U29" s="1056"/>
      <c r="V29" s="1056"/>
    </row>
    <row r="30" spans="1:22" s="1052" customFormat="1" ht="14.25">
      <c r="A30" s="1055">
        <v>16</v>
      </c>
      <c r="B30" s="1524"/>
      <c r="C30" s="1126"/>
      <c r="D30" s="1126"/>
      <c r="E30" s="2025">
        <v>1264.8</v>
      </c>
      <c r="F30" s="1522"/>
      <c r="G30" s="1126"/>
      <c r="H30" s="1126"/>
      <c r="I30" s="2025">
        <v>1240.8</v>
      </c>
      <c r="J30" s="1524"/>
      <c r="K30" s="1126"/>
      <c r="L30" s="1126"/>
      <c r="M30" s="1914"/>
      <c r="N30" s="1522"/>
      <c r="O30" s="1126"/>
      <c r="P30" s="1126"/>
      <c r="Q30" s="1914"/>
      <c r="S30" s="1057"/>
      <c r="T30" s="1056"/>
      <c r="U30" s="1056"/>
      <c r="V30" s="1056"/>
    </row>
    <row r="31" spans="1:22" s="1058" customFormat="1" ht="14.25">
      <c r="A31" s="1055">
        <v>17</v>
      </c>
      <c r="B31" s="1524"/>
      <c r="C31" s="1126"/>
      <c r="D31" s="1126"/>
      <c r="E31" s="2025">
        <v>1271.2</v>
      </c>
      <c r="F31" s="1522"/>
      <c r="G31" s="1126"/>
      <c r="H31" s="1126"/>
      <c r="I31" s="2025">
        <v>1107.9000000000001</v>
      </c>
      <c r="J31" s="1524"/>
      <c r="K31" s="1126"/>
      <c r="L31" s="1126"/>
      <c r="M31" s="1914"/>
      <c r="N31" s="1522"/>
      <c r="O31" s="1126"/>
      <c r="P31" s="1126"/>
      <c r="Q31" s="1914"/>
      <c r="S31" s="1057"/>
      <c r="T31" s="1056"/>
      <c r="U31" s="1056"/>
      <c r="V31" s="1056"/>
    </row>
    <row r="32" spans="1:22" s="1058" customFormat="1" ht="14.25">
      <c r="A32" s="1055">
        <v>18</v>
      </c>
      <c r="B32" s="1524"/>
      <c r="C32" s="1126"/>
      <c r="D32" s="1126"/>
      <c r="E32" s="2025">
        <v>1294.4000000000001</v>
      </c>
      <c r="F32" s="1522"/>
      <c r="G32" s="1126"/>
      <c r="H32" s="1126"/>
      <c r="I32" s="2025">
        <v>1122.6000000000001</v>
      </c>
      <c r="J32" s="1524"/>
      <c r="K32" s="1126"/>
      <c r="L32" s="1126"/>
      <c r="M32" s="1914"/>
      <c r="N32" s="1522"/>
      <c r="O32" s="1126"/>
      <c r="P32" s="1126"/>
      <c r="Q32" s="1914"/>
      <c r="S32" s="1057"/>
      <c r="T32" s="1056"/>
      <c r="U32" s="1056"/>
      <c r="V32" s="1056"/>
    </row>
    <row r="33" spans="1:22" s="1058" customFormat="1" ht="14.25">
      <c r="A33" s="1055">
        <v>19</v>
      </c>
      <c r="B33" s="1524"/>
      <c r="C33" s="1126"/>
      <c r="D33" s="1126"/>
      <c r="E33" s="2025">
        <v>1276</v>
      </c>
      <c r="F33" s="1522"/>
      <c r="G33" s="1126"/>
      <c r="H33" s="1126"/>
      <c r="I33" s="2025">
        <v>1052.0999999999999</v>
      </c>
      <c r="J33" s="1524"/>
      <c r="K33" s="1126"/>
      <c r="L33" s="1126"/>
      <c r="M33" s="1914"/>
      <c r="N33" s="1522"/>
      <c r="O33" s="1126"/>
      <c r="P33" s="1126"/>
      <c r="Q33" s="1914"/>
      <c r="S33" s="1057"/>
      <c r="T33" s="1056"/>
      <c r="U33" s="1056"/>
      <c r="V33" s="1056"/>
    </row>
    <row r="34" spans="1:22" s="1058" customFormat="1" ht="14.25">
      <c r="A34" s="1055">
        <v>20</v>
      </c>
      <c r="B34" s="1524"/>
      <c r="C34" s="1126"/>
      <c r="D34" s="1126"/>
      <c r="E34" s="2025">
        <v>1234.4000000000001</v>
      </c>
      <c r="F34" s="1522"/>
      <c r="G34" s="1126"/>
      <c r="H34" s="1126"/>
      <c r="I34" s="2025">
        <v>1029.3</v>
      </c>
      <c r="J34" s="1524"/>
      <c r="K34" s="1126"/>
      <c r="L34" s="1126"/>
      <c r="M34" s="1914"/>
      <c r="N34" s="1522"/>
      <c r="O34" s="1126"/>
      <c r="P34" s="1126"/>
      <c r="Q34" s="1914"/>
      <c r="S34" s="1057"/>
      <c r="T34" s="1056"/>
      <c r="U34" s="1056"/>
      <c r="V34" s="1056"/>
    </row>
    <row r="35" spans="1:22" s="1058" customFormat="1" ht="14.25">
      <c r="A35" s="1055">
        <v>21</v>
      </c>
      <c r="B35" s="1524"/>
      <c r="C35" s="1126"/>
      <c r="D35" s="1126"/>
      <c r="E35" s="2025">
        <v>1167.2</v>
      </c>
      <c r="F35" s="1522"/>
      <c r="G35" s="1126"/>
      <c r="H35" s="1126"/>
      <c r="I35" s="2025">
        <v>1027.8</v>
      </c>
      <c r="J35" s="1524"/>
      <c r="K35" s="1126"/>
      <c r="L35" s="1126"/>
      <c r="M35" s="1914"/>
      <c r="N35" s="1522"/>
      <c r="O35" s="1126"/>
      <c r="P35" s="1126"/>
      <c r="Q35" s="1914"/>
      <c r="S35" s="1057"/>
      <c r="T35" s="1056"/>
      <c r="U35" s="1056"/>
      <c r="V35" s="1056"/>
    </row>
    <row r="36" spans="1:22" s="1058" customFormat="1" ht="14.25">
      <c r="A36" s="1055">
        <v>22</v>
      </c>
      <c r="B36" s="1524"/>
      <c r="C36" s="1126"/>
      <c r="D36" s="1126"/>
      <c r="E36" s="2025">
        <v>1040</v>
      </c>
      <c r="F36" s="1522"/>
      <c r="G36" s="1126"/>
      <c r="H36" s="1126"/>
      <c r="I36" s="2025">
        <v>945.6</v>
      </c>
      <c r="J36" s="1524"/>
      <c r="K36" s="1126"/>
      <c r="L36" s="1126"/>
      <c r="M36" s="1914"/>
      <c r="N36" s="1522"/>
      <c r="O36" s="1126"/>
      <c r="P36" s="1126"/>
      <c r="Q36" s="1914"/>
      <c r="S36" s="1057"/>
      <c r="T36" s="1056"/>
      <c r="U36" s="1056"/>
      <c r="V36" s="1056"/>
    </row>
    <row r="37" spans="1:22" s="1058" customFormat="1" ht="15" thickBot="1">
      <c r="A37" s="1055">
        <v>23</v>
      </c>
      <c r="B37" s="1524"/>
      <c r="C37" s="1126"/>
      <c r="D37" s="1126"/>
      <c r="E37" s="2027">
        <v>938.4</v>
      </c>
      <c r="F37" s="1522"/>
      <c r="G37" s="1126"/>
      <c r="H37" s="1126"/>
      <c r="I37" s="2027">
        <v>907.80000000000007</v>
      </c>
      <c r="J37" s="1524"/>
      <c r="K37" s="1126"/>
      <c r="L37" s="1126"/>
      <c r="M37" s="1914"/>
      <c r="N37" s="1522"/>
      <c r="O37" s="1126"/>
      <c r="P37" s="1126"/>
      <c r="Q37" s="1914"/>
      <c r="S37" s="1057"/>
      <c r="T37" s="1056"/>
      <c r="U37" s="1056"/>
      <c r="V37" s="1056"/>
    </row>
    <row r="38" spans="1:22" s="1058" customFormat="1" ht="14.25">
      <c r="A38" s="1055" t="s">
        <v>19</v>
      </c>
      <c r="B38" s="1494"/>
      <c r="C38" s="1495"/>
      <c r="D38" s="1494"/>
      <c r="E38" s="1732">
        <f>SUM(E14:E37)</f>
        <v>25828.000000000007</v>
      </c>
      <c r="F38" s="1739"/>
      <c r="G38" s="1739"/>
      <c r="H38" s="1739"/>
      <c r="I38" s="1732">
        <f>SUM(I14:I37)</f>
        <v>26057.69999999999</v>
      </c>
      <c r="J38" s="1739"/>
      <c r="K38" s="1739"/>
      <c r="L38" s="1739"/>
      <c r="M38" s="1732">
        <f>SUM(M14:M37)</f>
        <v>0</v>
      </c>
      <c r="N38" s="1727"/>
      <c r="O38" s="1728"/>
      <c r="P38" s="1727"/>
      <c r="Q38" s="1790">
        <f>SUM(Q14:Q37)</f>
        <v>0</v>
      </c>
      <c r="S38" s="1498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42"/>
  <sheetViews>
    <sheetView zoomScale="85" zoomScaleNormal="85" zoomScaleSheetLayoutView="100" workbookViewId="0">
      <selection activeCell="N28" sqref="N28"/>
    </sheetView>
  </sheetViews>
  <sheetFormatPr defaultRowHeight="12.75"/>
  <cols>
    <col min="1" max="3" width="11.28515625" style="1060" customWidth="1"/>
    <col min="4" max="4" width="11.28515625" style="1060" hidden="1" customWidth="1"/>
    <col min="5" max="5" width="13.42578125" style="1060" customWidth="1"/>
    <col min="6" max="7" width="11.28515625" style="1060" customWidth="1"/>
    <col min="8" max="8" width="11.28515625" style="1060" hidden="1" customWidth="1"/>
    <col min="9" max="9" width="14.42578125" style="1060" customWidth="1"/>
    <col min="10" max="11" width="11.28515625" style="1060" customWidth="1"/>
    <col min="12" max="12" width="11.28515625" style="1060" hidden="1" customWidth="1"/>
    <col min="13" max="13" width="13.140625" style="1060" customWidth="1"/>
    <col min="14" max="15" width="11.28515625" style="1060" customWidth="1"/>
    <col min="16" max="16" width="11.28515625" style="1060" hidden="1" customWidth="1"/>
    <col min="17" max="17" width="14.5703125" style="1060" customWidth="1"/>
    <col min="18" max="16384" width="9.140625" style="1060"/>
  </cols>
  <sheetData>
    <row r="1" spans="1:22" s="1048" customFormat="1" ht="18.75" customHeight="1">
      <c r="B1" s="1485"/>
      <c r="C1" s="1521" t="s">
        <v>517</v>
      </c>
      <c r="D1" s="1049"/>
      <c r="E1" s="1049"/>
      <c r="J1" s="799"/>
      <c r="K1" s="3059" t="s">
        <v>515</v>
      </c>
      <c r="L1" s="3059"/>
      <c r="M1" s="3059"/>
      <c r="N1" s="3059"/>
      <c r="O1" s="3059"/>
      <c r="P1" s="3059"/>
      <c r="Q1" s="3059"/>
    </row>
    <row r="2" spans="1:22" s="1048" customFormat="1" ht="10.5" customHeight="1">
      <c r="A2" s="1486"/>
      <c r="B2" s="3060" t="s">
        <v>1</v>
      </c>
      <c r="C2" s="3060"/>
      <c r="D2" s="3060"/>
      <c r="E2" s="3060"/>
      <c r="N2" s="3061" t="s">
        <v>2</v>
      </c>
      <c r="O2" s="3062"/>
      <c r="P2" s="3062"/>
      <c r="Q2" s="3062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7"/>
      <c r="C4" s="1521" t="s">
        <v>516</v>
      </c>
      <c r="D4" s="1487"/>
      <c r="E4" s="1487"/>
      <c r="I4" s="3063" t="s">
        <v>5</v>
      </c>
      <c r="J4" s="3064"/>
      <c r="K4" s="3064"/>
      <c r="L4" s="1516"/>
      <c r="O4" s="1050"/>
    </row>
    <row r="5" spans="1:22" s="1048" customFormat="1" ht="9.75" customHeight="1">
      <c r="A5" s="1486"/>
      <c r="B5" s="3065" t="s">
        <v>7</v>
      </c>
      <c r="C5" s="3065"/>
      <c r="D5" s="3065"/>
      <c r="E5" s="3065"/>
    </row>
    <row r="6" spans="1:22" s="1048" customFormat="1" ht="12" customHeight="1">
      <c r="E6" s="3058" t="s">
        <v>8</v>
      </c>
      <c r="F6" s="3058"/>
      <c r="G6" s="3058"/>
      <c r="H6" s="3058"/>
      <c r="I6" s="3058"/>
      <c r="J6" s="3058"/>
      <c r="K6" s="3058"/>
      <c r="L6" s="3058"/>
      <c r="M6" s="3058"/>
      <c r="N6" s="3058"/>
    </row>
    <row r="7" spans="1:22" s="1048" customFormat="1" ht="15.75">
      <c r="A7" s="1048" t="s">
        <v>669</v>
      </c>
      <c r="E7" s="2752" t="s">
        <v>669</v>
      </c>
      <c r="F7" s="2752"/>
      <c r="G7" s="2752"/>
      <c r="H7" s="2752"/>
      <c r="I7" s="2752"/>
      <c r="J7" s="2752"/>
      <c r="K7" s="2752"/>
      <c r="L7" s="2752"/>
      <c r="M7" s="2752"/>
      <c r="N7" s="2752"/>
    </row>
    <row r="8" spans="1:22" s="1048" customFormat="1" ht="9" customHeight="1"/>
    <row r="9" spans="1:22" s="1048" customFormat="1">
      <c r="A9" s="3051" t="s">
        <v>9</v>
      </c>
      <c r="B9" s="3049" t="s">
        <v>10</v>
      </c>
      <c r="C9" s="3050"/>
      <c r="D9" s="3050"/>
      <c r="E9" s="3050"/>
      <c r="F9" s="3050"/>
      <c r="G9" s="3050"/>
      <c r="H9" s="3050"/>
      <c r="I9" s="3054"/>
      <c r="J9" s="3049" t="s">
        <v>11</v>
      </c>
      <c r="K9" s="3050"/>
      <c r="L9" s="3050"/>
      <c r="M9" s="3050"/>
      <c r="N9" s="3050"/>
      <c r="O9" s="3050"/>
      <c r="P9" s="3050"/>
      <c r="Q9" s="3054"/>
    </row>
    <row r="10" spans="1:22" s="1048" customFormat="1">
      <c r="A10" s="3052"/>
      <c r="B10" s="3055" t="s">
        <v>613</v>
      </c>
      <c r="C10" s="3056"/>
      <c r="D10" s="3056"/>
      <c r="E10" s="3057"/>
      <c r="F10" s="3055" t="s">
        <v>614</v>
      </c>
      <c r="G10" s="3056"/>
      <c r="H10" s="3056"/>
      <c r="I10" s="3057"/>
      <c r="J10" s="3055" t="str">
        <f>B10</f>
        <v>яч.8 ф. Город-1</v>
      </c>
      <c r="K10" s="3056"/>
      <c r="L10" s="3056"/>
      <c r="M10" s="3057"/>
      <c r="N10" s="3055" t="str">
        <f>F10</f>
        <v>яч. 14 ф.Город-2</v>
      </c>
      <c r="O10" s="3056"/>
      <c r="P10" s="3056"/>
      <c r="Q10" s="3057"/>
    </row>
    <row r="11" spans="1:22" s="1048" customFormat="1">
      <c r="A11" s="3052"/>
      <c r="B11" s="3049" t="s">
        <v>14</v>
      </c>
      <c r="C11" s="3050"/>
      <c r="E11" s="1518"/>
      <c r="F11" s="3049" t="s">
        <v>15</v>
      </c>
      <c r="G11" s="3050"/>
      <c r="H11" s="1517"/>
      <c r="I11" s="1518"/>
      <c r="J11" s="3049" t="s">
        <v>15</v>
      </c>
      <c r="K11" s="3050"/>
      <c r="L11" s="1517"/>
      <c r="M11" s="1518"/>
      <c r="N11" s="3049" t="s">
        <v>15</v>
      </c>
      <c r="O11" s="3050"/>
      <c r="P11" s="1517"/>
      <c r="Q11" s="1518"/>
    </row>
    <row r="12" spans="1:22" s="1052" customFormat="1" ht="35.25" customHeight="1">
      <c r="A12" s="3053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4"/>
      <c r="C14" s="1523"/>
      <c r="D14" s="1126"/>
      <c r="E14" s="1960">
        <v>1201.8</v>
      </c>
      <c r="F14" s="1522"/>
      <c r="G14" s="1126"/>
      <c r="H14" s="1126"/>
      <c r="I14" s="1960">
        <v>784.4</v>
      </c>
      <c r="J14" s="1524"/>
      <c r="K14" s="1126"/>
      <c r="L14" s="1126"/>
      <c r="M14" s="1126"/>
      <c r="N14" s="1522"/>
      <c r="O14" s="1126"/>
      <c r="P14" s="1126"/>
      <c r="Q14" s="1126"/>
      <c r="S14" s="1493"/>
      <c r="T14" s="1056"/>
      <c r="U14" s="1056"/>
      <c r="V14" s="1056"/>
    </row>
    <row r="15" spans="1:22" s="1052" customFormat="1" ht="14.25">
      <c r="A15" s="1055">
        <v>1</v>
      </c>
      <c r="B15" s="1524"/>
      <c r="C15" s="1126"/>
      <c r="D15" s="1126"/>
      <c r="E15" s="2025">
        <v>1176.3</v>
      </c>
      <c r="F15" s="1522"/>
      <c r="G15" s="1126"/>
      <c r="H15" s="1126"/>
      <c r="I15" s="2025">
        <v>767.6</v>
      </c>
      <c r="J15" s="1524"/>
      <c r="K15" s="1126"/>
      <c r="L15" s="1126"/>
      <c r="M15" s="1914"/>
      <c r="N15" s="1522"/>
      <c r="O15" s="1126"/>
      <c r="P15" s="1126"/>
      <c r="Q15" s="1914"/>
      <c r="S15" s="1057"/>
      <c r="T15" s="1056"/>
      <c r="U15" s="1056"/>
      <c r="V15" s="1056"/>
    </row>
    <row r="16" spans="1:22" s="1052" customFormat="1" ht="14.25">
      <c r="A16" s="1055">
        <v>2</v>
      </c>
      <c r="B16" s="1524"/>
      <c r="C16" s="1126"/>
      <c r="D16" s="1126"/>
      <c r="E16" s="2025">
        <v>1153.5</v>
      </c>
      <c r="F16" s="1522"/>
      <c r="G16" s="1126"/>
      <c r="H16" s="1126"/>
      <c r="I16" s="2025">
        <v>758.4</v>
      </c>
      <c r="J16" s="1524"/>
      <c r="K16" s="1126"/>
      <c r="L16" s="1126"/>
      <c r="M16" s="1914"/>
      <c r="N16" s="1522"/>
      <c r="O16" s="1126"/>
      <c r="P16" s="1126"/>
      <c r="Q16" s="1914"/>
      <c r="S16" s="1057"/>
      <c r="T16" s="1056"/>
      <c r="U16" s="1056"/>
      <c r="V16" s="1056"/>
    </row>
    <row r="17" spans="1:22" s="1052" customFormat="1" ht="14.25">
      <c r="A17" s="1055">
        <v>3</v>
      </c>
      <c r="B17" s="1524"/>
      <c r="C17" s="1126"/>
      <c r="D17" s="1126"/>
      <c r="E17" s="2025">
        <v>1155</v>
      </c>
      <c r="F17" s="1522"/>
      <c r="G17" s="1126"/>
      <c r="H17" s="1126"/>
      <c r="I17" s="2025">
        <v>746.80000000000007</v>
      </c>
      <c r="J17" s="1524"/>
      <c r="K17" s="1126"/>
      <c r="L17" s="1126"/>
      <c r="M17" s="1914"/>
      <c r="N17" s="1522"/>
      <c r="O17" s="1126"/>
      <c r="P17" s="1126"/>
      <c r="Q17" s="1914"/>
      <c r="S17" s="1057"/>
      <c r="T17" s="1056"/>
      <c r="U17" s="1056"/>
      <c r="V17" s="1056"/>
    </row>
    <row r="18" spans="1:22" s="1052" customFormat="1" ht="14.25">
      <c r="A18" s="1055">
        <v>4</v>
      </c>
      <c r="B18" s="1524"/>
      <c r="C18" s="1126"/>
      <c r="D18" s="1126"/>
      <c r="E18" s="2025">
        <v>1220.1000000000001</v>
      </c>
      <c r="F18" s="1522"/>
      <c r="G18" s="1126"/>
      <c r="H18" s="1126"/>
      <c r="I18" s="2025">
        <v>776.80000000000007</v>
      </c>
      <c r="J18" s="1524"/>
      <c r="K18" s="1126"/>
      <c r="L18" s="1126"/>
      <c r="M18" s="1914"/>
      <c r="N18" s="1522"/>
      <c r="O18" s="1126"/>
      <c r="P18" s="1126"/>
      <c r="Q18" s="1914"/>
      <c r="S18" s="1057"/>
      <c r="T18" s="1056"/>
      <c r="U18" s="1056"/>
      <c r="V18" s="1056"/>
    </row>
    <row r="19" spans="1:22" s="1052" customFormat="1" ht="14.25">
      <c r="A19" s="1055">
        <v>5</v>
      </c>
      <c r="B19" s="1524"/>
      <c r="C19" s="1126"/>
      <c r="D19" s="1126"/>
      <c r="E19" s="2025">
        <v>1285.5</v>
      </c>
      <c r="F19" s="1522"/>
      <c r="G19" s="1126"/>
      <c r="H19" s="1126"/>
      <c r="I19" s="2025">
        <v>850.80000000000007</v>
      </c>
      <c r="J19" s="1524"/>
      <c r="K19" s="1126"/>
      <c r="L19" s="1126"/>
      <c r="M19" s="1914"/>
      <c r="N19" s="1522"/>
      <c r="O19" s="1126"/>
      <c r="P19" s="1126"/>
      <c r="Q19" s="1914"/>
      <c r="S19" s="1057"/>
      <c r="T19" s="1056"/>
      <c r="U19" s="1056"/>
      <c r="V19" s="1056"/>
    </row>
    <row r="20" spans="1:22" s="1052" customFormat="1" ht="14.25">
      <c r="A20" s="1055">
        <v>6</v>
      </c>
      <c r="B20" s="1524"/>
      <c r="C20" s="1126"/>
      <c r="D20" s="1126"/>
      <c r="E20" s="2025">
        <v>1408.5</v>
      </c>
      <c r="F20" s="1522"/>
      <c r="G20" s="1126"/>
      <c r="H20" s="1126"/>
      <c r="I20" s="2025">
        <v>944.4</v>
      </c>
      <c r="J20" s="1524"/>
      <c r="K20" s="1126"/>
      <c r="L20" s="1126"/>
      <c r="M20" s="1914"/>
      <c r="N20" s="1522"/>
      <c r="O20" s="1126"/>
      <c r="P20" s="1126"/>
      <c r="Q20" s="1914"/>
      <c r="S20" s="1057"/>
      <c r="T20" s="1056"/>
      <c r="U20" s="1056"/>
      <c r="V20" s="1056"/>
    </row>
    <row r="21" spans="1:22" s="1052" customFormat="1" ht="14.25">
      <c r="A21" s="1055">
        <v>7</v>
      </c>
      <c r="B21" s="1524"/>
      <c r="C21" s="1126"/>
      <c r="D21" s="1126"/>
      <c r="E21" s="2025">
        <v>1537.2</v>
      </c>
      <c r="F21" s="1522"/>
      <c r="G21" s="1126"/>
      <c r="H21" s="1126"/>
      <c r="I21" s="2025">
        <v>1038.8</v>
      </c>
      <c r="J21" s="1524"/>
      <c r="K21" s="1126"/>
      <c r="L21" s="1126"/>
      <c r="M21" s="1914"/>
      <c r="N21" s="1522"/>
      <c r="O21" s="1126"/>
      <c r="P21" s="1126"/>
      <c r="Q21" s="1914"/>
      <c r="S21" s="1057"/>
      <c r="T21" s="1056"/>
      <c r="U21" s="1056"/>
      <c r="V21" s="1056"/>
    </row>
    <row r="22" spans="1:22" s="1052" customFormat="1" ht="14.25">
      <c r="A22" s="1055">
        <v>8</v>
      </c>
      <c r="B22" s="1524"/>
      <c r="C22" s="1126"/>
      <c r="D22" s="1126"/>
      <c r="E22" s="2025">
        <v>1709.4</v>
      </c>
      <c r="F22" s="1522"/>
      <c r="G22" s="1126"/>
      <c r="H22" s="1126"/>
      <c r="I22" s="2025">
        <v>1190</v>
      </c>
      <c r="J22" s="1524"/>
      <c r="K22" s="1126"/>
      <c r="L22" s="1126"/>
      <c r="M22" s="1914"/>
      <c r="N22" s="1522"/>
      <c r="O22" s="1126"/>
      <c r="P22" s="1126"/>
      <c r="Q22" s="1914"/>
      <c r="S22" s="1057"/>
      <c r="T22" s="1056"/>
      <c r="U22" s="1056"/>
      <c r="V22" s="1056"/>
    </row>
    <row r="23" spans="1:22" s="1052" customFormat="1" ht="14.25">
      <c r="A23" s="1055">
        <v>9</v>
      </c>
      <c r="B23" s="1524"/>
      <c r="C23" s="1126"/>
      <c r="D23" s="1126"/>
      <c r="E23" s="2025">
        <v>1663.2</v>
      </c>
      <c r="F23" s="1522"/>
      <c r="G23" s="1126"/>
      <c r="H23" s="1126"/>
      <c r="I23" s="2025">
        <v>1225.6000000000001</v>
      </c>
      <c r="J23" s="1524"/>
      <c r="K23" s="1126"/>
      <c r="L23" s="1126"/>
      <c r="M23" s="1914"/>
      <c r="N23" s="1522"/>
      <c r="O23" s="1126"/>
      <c r="P23" s="1126"/>
      <c r="Q23" s="1914"/>
      <c r="S23" s="1057"/>
      <c r="T23" s="1056"/>
      <c r="U23" s="1056"/>
      <c r="V23" s="1056"/>
    </row>
    <row r="24" spans="1:22" s="1052" customFormat="1" ht="14.25">
      <c r="A24" s="1055">
        <v>10</v>
      </c>
      <c r="B24" s="1524"/>
      <c r="C24" s="1126"/>
      <c r="D24" s="1126"/>
      <c r="E24" s="2025">
        <v>1628.1000000000001</v>
      </c>
      <c r="F24" s="1522"/>
      <c r="G24" s="1126"/>
      <c r="H24" s="1126"/>
      <c r="I24" s="2025">
        <v>1230.4000000000001</v>
      </c>
      <c r="J24" s="1524"/>
      <c r="K24" s="1126"/>
      <c r="L24" s="1126"/>
      <c r="M24" s="1914"/>
      <c r="N24" s="1522"/>
      <c r="O24" s="1126"/>
      <c r="P24" s="1126"/>
      <c r="Q24" s="1914"/>
      <c r="S24" s="1057"/>
      <c r="T24" s="1056"/>
      <c r="U24" s="1056"/>
      <c r="V24" s="1056"/>
    </row>
    <row r="25" spans="1:22" s="1052" customFormat="1" ht="14.25">
      <c r="A25" s="1055">
        <v>11</v>
      </c>
      <c r="B25" s="1524"/>
      <c r="C25" s="1126"/>
      <c r="D25" s="1126"/>
      <c r="E25" s="2025">
        <v>1630.8</v>
      </c>
      <c r="F25" s="1522"/>
      <c r="G25" s="1126"/>
      <c r="H25" s="1126"/>
      <c r="I25" s="2025">
        <v>1203.2</v>
      </c>
      <c r="J25" s="1524"/>
      <c r="K25" s="1126"/>
      <c r="L25" s="1126"/>
      <c r="M25" s="1914"/>
      <c r="N25" s="1522"/>
      <c r="O25" s="1126"/>
      <c r="P25" s="1126"/>
      <c r="Q25" s="1914"/>
      <c r="S25" s="1057"/>
      <c r="T25" s="1056"/>
      <c r="U25" s="1056"/>
      <c r="V25" s="1056"/>
    </row>
    <row r="26" spans="1:22" s="1052" customFormat="1" ht="14.25">
      <c r="A26" s="1055">
        <v>12</v>
      </c>
      <c r="B26" s="1524"/>
      <c r="C26" s="1126"/>
      <c r="D26" s="1126"/>
      <c r="E26" s="2025">
        <v>1491</v>
      </c>
      <c r="F26" s="1522"/>
      <c r="G26" s="1126"/>
      <c r="H26" s="1126"/>
      <c r="I26" s="2025">
        <v>1156.8</v>
      </c>
      <c r="J26" s="1524"/>
      <c r="K26" s="1126"/>
      <c r="L26" s="1126"/>
      <c r="M26" s="1914"/>
      <c r="N26" s="1522"/>
      <c r="O26" s="1126"/>
      <c r="P26" s="1126"/>
      <c r="Q26" s="1914"/>
      <c r="S26" s="1057"/>
      <c r="T26" s="1056"/>
      <c r="U26" s="1056"/>
      <c r="V26" s="1056"/>
    </row>
    <row r="27" spans="1:22" s="1052" customFormat="1" ht="14.25">
      <c r="A27" s="1055">
        <v>13</v>
      </c>
      <c r="B27" s="1524"/>
      <c r="C27" s="1126"/>
      <c r="D27" s="1126"/>
      <c r="E27" s="2025">
        <v>1565.1000000000001</v>
      </c>
      <c r="F27" s="1522"/>
      <c r="G27" s="1126"/>
      <c r="H27" s="1126"/>
      <c r="I27" s="2025">
        <v>1134</v>
      </c>
      <c r="J27" s="1524"/>
      <c r="K27" s="1126"/>
      <c r="L27" s="1126"/>
      <c r="M27" s="1914"/>
      <c r="N27" s="1522"/>
      <c r="O27" s="1126"/>
      <c r="P27" s="1126"/>
      <c r="Q27" s="1914"/>
      <c r="S27" s="1057"/>
      <c r="T27" s="1056"/>
      <c r="U27" s="1056"/>
      <c r="V27" s="1056"/>
    </row>
    <row r="28" spans="1:22" s="1052" customFormat="1" ht="14.25">
      <c r="A28" s="1055">
        <v>14</v>
      </c>
      <c r="B28" s="1524"/>
      <c r="C28" s="1126"/>
      <c r="D28" s="1126"/>
      <c r="E28" s="2025">
        <v>1583.7</v>
      </c>
      <c r="F28" s="1522"/>
      <c r="G28" s="1126"/>
      <c r="H28" s="1126"/>
      <c r="I28" s="2025">
        <v>1132.4000000000001</v>
      </c>
      <c r="J28" s="1524"/>
      <c r="K28" s="1126"/>
      <c r="L28" s="1126"/>
      <c r="M28" s="1914"/>
      <c r="N28" s="1522"/>
      <c r="O28" s="1126"/>
      <c r="P28" s="1126"/>
      <c r="Q28" s="1914"/>
      <c r="S28" s="1057"/>
      <c r="T28" s="1056"/>
      <c r="U28" s="1056"/>
      <c r="V28" s="1056"/>
    </row>
    <row r="29" spans="1:22" s="1052" customFormat="1" ht="14.25">
      <c r="A29" s="1055">
        <v>15</v>
      </c>
      <c r="B29" s="1524"/>
      <c r="C29" s="1126"/>
      <c r="D29" s="1126"/>
      <c r="E29" s="2025">
        <v>1593.6000000000001</v>
      </c>
      <c r="F29" s="1522"/>
      <c r="G29" s="1126"/>
      <c r="H29" s="1126"/>
      <c r="I29" s="2025">
        <v>1165.2</v>
      </c>
      <c r="J29" s="1524"/>
      <c r="K29" s="1126"/>
      <c r="L29" s="1126"/>
      <c r="M29" s="1914"/>
      <c r="N29" s="1522"/>
      <c r="O29" s="1126"/>
      <c r="P29" s="1126"/>
      <c r="Q29" s="1914"/>
      <c r="S29" s="1057"/>
      <c r="T29" s="1056"/>
      <c r="U29" s="1056"/>
      <c r="V29" s="1056"/>
    </row>
    <row r="30" spans="1:22" s="1052" customFormat="1" ht="14.25">
      <c r="A30" s="1055">
        <v>16</v>
      </c>
      <c r="B30" s="1524"/>
      <c r="C30" s="1126"/>
      <c r="D30" s="1126"/>
      <c r="E30" s="2025">
        <v>1729.2</v>
      </c>
      <c r="F30" s="1522"/>
      <c r="G30" s="1126"/>
      <c r="H30" s="1126"/>
      <c r="I30" s="2025">
        <v>1238</v>
      </c>
      <c r="J30" s="1524"/>
      <c r="K30" s="1126"/>
      <c r="L30" s="1126"/>
      <c r="M30" s="1914"/>
      <c r="N30" s="1522"/>
      <c r="O30" s="1126"/>
      <c r="P30" s="1126"/>
      <c r="Q30" s="1914"/>
      <c r="S30" s="1057"/>
      <c r="T30" s="1056"/>
      <c r="U30" s="1056"/>
      <c r="V30" s="1056"/>
    </row>
    <row r="31" spans="1:22" s="1058" customFormat="1" ht="14.25">
      <c r="A31" s="1055">
        <v>17</v>
      </c>
      <c r="B31" s="1524"/>
      <c r="C31" s="1126"/>
      <c r="D31" s="1126"/>
      <c r="E31" s="2025">
        <v>1665.6000000000001</v>
      </c>
      <c r="F31" s="1522"/>
      <c r="G31" s="1126"/>
      <c r="H31" s="1126"/>
      <c r="I31" s="2025">
        <v>1191.2</v>
      </c>
      <c r="J31" s="1524"/>
      <c r="K31" s="1126"/>
      <c r="L31" s="1126"/>
      <c r="M31" s="1914"/>
      <c r="N31" s="1522"/>
      <c r="O31" s="1126"/>
      <c r="P31" s="1126"/>
      <c r="Q31" s="1914"/>
      <c r="S31" s="1057"/>
      <c r="T31" s="1056"/>
      <c r="U31" s="1056"/>
      <c r="V31" s="1056"/>
    </row>
    <row r="32" spans="1:22" s="1058" customFormat="1" ht="14.25">
      <c r="A32" s="1055">
        <v>18</v>
      </c>
      <c r="B32" s="1524"/>
      <c r="C32" s="1126"/>
      <c r="D32" s="1126"/>
      <c r="E32" s="2025">
        <v>1704.9</v>
      </c>
      <c r="F32" s="1522"/>
      <c r="G32" s="1126"/>
      <c r="H32" s="1126"/>
      <c r="I32" s="2025">
        <v>1133.2</v>
      </c>
      <c r="J32" s="1524"/>
      <c r="K32" s="1126"/>
      <c r="L32" s="1126"/>
      <c r="M32" s="1914"/>
      <c r="N32" s="1522"/>
      <c r="O32" s="1126"/>
      <c r="P32" s="1126"/>
      <c r="Q32" s="1914"/>
      <c r="S32" s="1057"/>
      <c r="T32" s="1056"/>
      <c r="U32" s="1056"/>
      <c r="V32" s="1056"/>
    </row>
    <row r="33" spans="1:22" s="1058" customFormat="1" ht="14.25">
      <c r="A33" s="1055">
        <v>19</v>
      </c>
      <c r="B33" s="1524"/>
      <c r="C33" s="1126"/>
      <c r="D33" s="1126"/>
      <c r="E33" s="2025">
        <v>1620</v>
      </c>
      <c r="F33" s="1522"/>
      <c r="G33" s="1126"/>
      <c r="H33" s="1126"/>
      <c r="I33" s="2025">
        <v>1064.4000000000001</v>
      </c>
      <c r="J33" s="1524"/>
      <c r="K33" s="1126"/>
      <c r="L33" s="1126"/>
      <c r="M33" s="1914"/>
      <c r="N33" s="1522"/>
      <c r="O33" s="1126"/>
      <c r="P33" s="1126"/>
      <c r="Q33" s="1914"/>
      <c r="S33" s="1057"/>
      <c r="T33" s="1056"/>
      <c r="U33" s="1056"/>
      <c r="V33" s="1056"/>
    </row>
    <row r="34" spans="1:22" s="1058" customFormat="1" ht="14.25">
      <c r="A34" s="1055">
        <v>20</v>
      </c>
      <c r="B34" s="1524"/>
      <c r="C34" s="1126"/>
      <c r="D34" s="1126"/>
      <c r="E34" s="2025">
        <v>1653.9</v>
      </c>
      <c r="F34" s="1522"/>
      <c r="G34" s="1126"/>
      <c r="H34" s="1126"/>
      <c r="I34" s="2025">
        <v>1018.8000000000001</v>
      </c>
      <c r="J34" s="1524"/>
      <c r="K34" s="1126"/>
      <c r="L34" s="1126"/>
      <c r="M34" s="1914"/>
      <c r="N34" s="1522"/>
      <c r="O34" s="1126"/>
      <c r="P34" s="1126"/>
      <c r="Q34" s="1914"/>
      <c r="S34" s="1057"/>
      <c r="T34" s="1056"/>
      <c r="U34" s="1056"/>
      <c r="V34" s="1056"/>
    </row>
    <row r="35" spans="1:22" s="1058" customFormat="1" ht="14.25">
      <c r="A35" s="1055">
        <v>21</v>
      </c>
      <c r="B35" s="1524"/>
      <c r="C35" s="1126"/>
      <c r="D35" s="1126"/>
      <c r="E35" s="2025">
        <v>1578</v>
      </c>
      <c r="F35" s="1522"/>
      <c r="G35" s="1126"/>
      <c r="H35" s="1126"/>
      <c r="I35" s="2025">
        <v>966.80000000000007</v>
      </c>
      <c r="J35" s="1524"/>
      <c r="K35" s="1126"/>
      <c r="L35" s="1126"/>
      <c r="M35" s="1914"/>
      <c r="N35" s="1522"/>
      <c r="O35" s="1126"/>
      <c r="P35" s="1126"/>
      <c r="Q35" s="1914"/>
      <c r="S35" s="1057"/>
      <c r="T35" s="1056"/>
      <c r="U35" s="1056"/>
      <c r="V35" s="1056"/>
    </row>
    <row r="36" spans="1:22" s="1058" customFormat="1" ht="14.25">
      <c r="A36" s="1055">
        <v>22</v>
      </c>
      <c r="B36" s="1524"/>
      <c r="C36" s="1126"/>
      <c r="D36" s="1126"/>
      <c r="E36" s="2025">
        <v>1369.8</v>
      </c>
      <c r="F36" s="1522"/>
      <c r="G36" s="1126"/>
      <c r="H36" s="1126"/>
      <c r="I36" s="2025">
        <v>891.6</v>
      </c>
      <c r="J36" s="1524"/>
      <c r="K36" s="1126"/>
      <c r="L36" s="1126"/>
      <c r="M36" s="1914"/>
      <c r="N36" s="1522"/>
      <c r="O36" s="1126"/>
      <c r="P36" s="1126"/>
      <c r="Q36" s="1914"/>
      <c r="S36" s="1057"/>
      <c r="T36" s="1056"/>
      <c r="U36" s="1056"/>
      <c r="V36" s="1056"/>
    </row>
    <row r="37" spans="1:22" s="1058" customFormat="1" ht="15" thickBot="1">
      <c r="A37" s="1055">
        <v>23</v>
      </c>
      <c r="B37" s="1524"/>
      <c r="C37" s="1126"/>
      <c r="D37" s="1126"/>
      <c r="E37" s="2027">
        <v>1276.2</v>
      </c>
      <c r="F37" s="1522"/>
      <c r="G37" s="1126"/>
      <c r="H37" s="1126"/>
      <c r="I37" s="2027">
        <v>811.2</v>
      </c>
      <c r="J37" s="1524"/>
      <c r="K37" s="1126"/>
      <c r="L37" s="1126"/>
      <c r="M37" s="1914"/>
      <c r="N37" s="1522"/>
      <c r="O37" s="1126"/>
      <c r="P37" s="1126"/>
      <c r="Q37" s="1914"/>
      <c r="S37" s="1057"/>
      <c r="T37" s="1056"/>
      <c r="U37" s="1056"/>
      <c r="V37" s="1056"/>
    </row>
    <row r="38" spans="1:22" s="1058" customFormat="1" ht="14.25">
      <c r="A38" s="1055" t="s">
        <v>19</v>
      </c>
      <c r="B38" s="1494"/>
      <c r="C38" s="1495"/>
      <c r="D38" s="1494"/>
      <c r="E38" s="1732">
        <f>SUM(E14:E37)</f>
        <v>35600.400000000001</v>
      </c>
      <c r="F38" s="1739"/>
      <c r="G38" s="1739"/>
      <c r="H38" s="1739"/>
      <c r="I38" s="1732">
        <f>SUM(I14:I37)</f>
        <v>24420.799999999999</v>
      </c>
      <c r="J38" s="1739"/>
      <c r="K38" s="1739"/>
      <c r="L38" s="1739"/>
      <c r="M38" s="1791">
        <f>SUM(M14:M37)</f>
        <v>0</v>
      </c>
      <c r="N38" s="1727"/>
      <c r="O38" s="1728"/>
      <c r="P38" s="1727"/>
      <c r="Q38" s="1790">
        <f>SUM(Q14:Q37)</f>
        <v>0</v>
      </c>
      <c r="S38" s="1498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42"/>
  <sheetViews>
    <sheetView zoomScale="85" zoomScaleNormal="85" zoomScaleSheetLayoutView="100" workbookViewId="0">
      <selection activeCell="R46" sqref="R46"/>
    </sheetView>
  </sheetViews>
  <sheetFormatPr defaultRowHeight="12.75"/>
  <cols>
    <col min="1" max="3" width="11.28515625" style="1060" customWidth="1"/>
    <col min="4" max="4" width="11.28515625" style="1060" hidden="1" customWidth="1"/>
    <col min="5" max="5" width="13.42578125" style="1060" customWidth="1"/>
    <col min="6" max="7" width="11.28515625" style="1060" customWidth="1"/>
    <col min="8" max="8" width="11.28515625" style="1060" hidden="1" customWidth="1"/>
    <col min="9" max="9" width="14.42578125" style="1060" customWidth="1"/>
    <col min="10" max="11" width="11.28515625" style="1060" customWidth="1"/>
    <col min="12" max="12" width="11.28515625" style="1060" hidden="1" customWidth="1"/>
    <col min="13" max="13" width="13.140625" style="1060" customWidth="1"/>
    <col min="14" max="15" width="11.28515625" style="1060" customWidth="1"/>
    <col min="16" max="16" width="11.28515625" style="1060" hidden="1" customWidth="1"/>
    <col min="17" max="17" width="14.5703125" style="1060" customWidth="1"/>
    <col min="18" max="16384" width="9.140625" style="1060"/>
  </cols>
  <sheetData>
    <row r="1" spans="1:22" s="1048" customFormat="1" ht="18.75" customHeight="1">
      <c r="B1" s="1485"/>
      <c r="C1" s="1521" t="s">
        <v>517</v>
      </c>
      <c r="D1" s="1049"/>
      <c r="E1" s="1049"/>
      <c r="J1" s="799"/>
      <c r="K1" s="3059" t="s">
        <v>515</v>
      </c>
      <c r="L1" s="3059"/>
      <c r="M1" s="3059"/>
      <c r="N1" s="3059"/>
      <c r="O1" s="3059"/>
      <c r="P1" s="3059"/>
      <c r="Q1" s="3059"/>
    </row>
    <row r="2" spans="1:22" s="1048" customFormat="1" ht="10.5" customHeight="1">
      <c r="A2" s="1486"/>
      <c r="B2" s="3060" t="s">
        <v>1</v>
      </c>
      <c r="C2" s="3060"/>
      <c r="D2" s="3060"/>
      <c r="E2" s="3060"/>
      <c r="N2" s="3061" t="s">
        <v>2</v>
      </c>
      <c r="O2" s="3062"/>
      <c r="P2" s="3062"/>
      <c r="Q2" s="3062"/>
    </row>
    <row r="3" spans="1:22" s="1048" customFormat="1" ht="13.5" customHeight="1">
      <c r="N3" s="1049"/>
      <c r="O3" s="1049" t="s">
        <v>642</v>
      </c>
      <c r="P3" s="1049"/>
      <c r="Q3" s="1049"/>
    </row>
    <row r="4" spans="1:22" s="1048" customFormat="1" ht="15" customHeight="1">
      <c r="B4" s="1487"/>
      <c r="C4" s="1521" t="s">
        <v>516</v>
      </c>
      <c r="D4" s="1487"/>
      <c r="E4" s="1487"/>
      <c r="I4" s="3063" t="s">
        <v>5</v>
      </c>
      <c r="J4" s="3064"/>
      <c r="K4" s="3064"/>
      <c r="L4" s="1912"/>
      <c r="O4" s="1050"/>
    </row>
    <row r="5" spans="1:22" s="1048" customFormat="1" ht="9.75" customHeight="1">
      <c r="A5" s="1486"/>
      <c r="B5" s="3065" t="s">
        <v>7</v>
      </c>
      <c r="C5" s="3065"/>
      <c r="D5" s="3065"/>
      <c r="E5" s="3065"/>
    </row>
    <row r="6" spans="1:22" s="1048" customFormat="1" ht="12" customHeight="1">
      <c r="E6" s="3058" t="s">
        <v>8</v>
      </c>
      <c r="F6" s="3058"/>
      <c r="G6" s="3058"/>
      <c r="H6" s="3058"/>
      <c r="I6" s="3058"/>
      <c r="J6" s="3058"/>
      <c r="K6" s="3058"/>
      <c r="L6" s="3058"/>
      <c r="M6" s="3058"/>
      <c r="N6" s="3058"/>
    </row>
    <row r="7" spans="1:22" s="1048" customFormat="1" ht="15.75">
      <c r="A7" s="1048" t="s">
        <v>669</v>
      </c>
      <c r="E7" s="2752" t="s">
        <v>669</v>
      </c>
      <c r="F7" s="2752"/>
      <c r="G7" s="2752"/>
      <c r="H7" s="2752"/>
      <c r="I7" s="2752"/>
      <c r="J7" s="2752"/>
      <c r="K7" s="2752"/>
      <c r="L7" s="2752"/>
      <c r="M7" s="2752"/>
      <c r="N7" s="2752"/>
    </row>
    <row r="8" spans="1:22" s="1048" customFormat="1" ht="9" customHeight="1"/>
    <row r="9" spans="1:22" s="1048" customFormat="1">
      <c r="A9" s="3051" t="s">
        <v>9</v>
      </c>
      <c r="B9" s="3049" t="s">
        <v>10</v>
      </c>
      <c r="C9" s="3050"/>
      <c r="D9" s="3050"/>
      <c r="E9" s="3050"/>
      <c r="F9" s="3050"/>
      <c r="G9" s="3050"/>
      <c r="H9" s="3050"/>
      <c r="I9" s="3054"/>
      <c r="J9" s="3049" t="s">
        <v>11</v>
      </c>
      <c r="K9" s="3050"/>
      <c r="L9" s="3050"/>
      <c r="M9" s="3050"/>
      <c r="N9" s="3050"/>
      <c r="O9" s="3050"/>
      <c r="P9" s="3050"/>
      <c r="Q9" s="3054"/>
    </row>
    <row r="10" spans="1:22" s="1048" customFormat="1">
      <c r="A10" s="3052"/>
      <c r="B10" s="3055" t="s">
        <v>637</v>
      </c>
      <c r="C10" s="3056"/>
      <c r="D10" s="3056"/>
      <c r="E10" s="3057"/>
      <c r="F10" s="3055"/>
      <c r="G10" s="3056"/>
      <c r="H10" s="3056"/>
      <c r="I10" s="3057"/>
      <c r="J10" s="3055" t="str">
        <f>B10</f>
        <v>яч.24 ф. Согласие ТП-Фрол Т-1</v>
      </c>
      <c r="K10" s="3056"/>
      <c r="L10" s="3056"/>
      <c r="M10" s="3057"/>
      <c r="N10" s="3055">
        <f>F10</f>
        <v>0</v>
      </c>
      <c r="O10" s="3056"/>
      <c r="P10" s="3056"/>
      <c r="Q10" s="3057"/>
    </row>
    <row r="11" spans="1:22" s="1048" customFormat="1">
      <c r="A11" s="3052"/>
      <c r="B11" s="3049" t="s">
        <v>14</v>
      </c>
      <c r="C11" s="3050"/>
      <c r="E11" s="1911"/>
      <c r="F11" s="3049" t="s">
        <v>15</v>
      </c>
      <c r="G11" s="3050"/>
      <c r="H11" s="1910"/>
      <c r="I11" s="1911"/>
      <c r="J11" s="3049" t="s">
        <v>15</v>
      </c>
      <c r="K11" s="3050"/>
      <c r="L11" s="1910"/>
      <c r="M11" s="1911"/>
      <c r="N11" s="3049" t="s">
        <v>15</v>
      </c>
      <c r="O11" s="3050"/>
      <c r="P11" s="1910"/>
      <c r="Q11" s="1911"/>
    </row>
    <row r="12" spans="1:22" s="1052" customFormat="1" ht="35.25" customHeight="1">
      <c r="A12" s="3053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4"/>
      <c r="C14" s="1523"/>
      <c r="D14" s="1126"/>
      <c r="E14" s="1960">
        <v>54</v>
      </c>
      <c r="F14" s="1522"/>
      <c r="G14" s="1126"/>
      <c r="H14" s="1126"/>
      <c r="I14" s="1126"/>
      <c r="J14" s="1524"/>
      <c r="K14" s="1126"/>
      <c r="L14" s="1126"/>
      <c r="M14" s="1126"/>
      <c r="N14" s="1522"/>
      <c r="O14" s="1126"/>
      <c r="P14" s="1126"/>
      <c r="Q14" s="1126"/>
      <c r="S14" s="1493"/>
      <c r="T14" s="1056"/>
      <c r="U14" s="1056"/>
      <c r="V14" s="1056"/>
    </row>
    <row r="15" spans="1:22" s="1052" customFormat="1">
      <c r="A15" s="1055">
        <v>1</v>
      </c>
      <c r="B15" s="1524"/>
      <c r="C15" s="1126"/>
      <c r="D15" s="1126"/>
      <c r="E15" s="2025">
        <v>52</v>
      </c>
      <c r="F15" s="1522"/>
      <c r="G15" s="1126"/>
      <c r="H15" s="1126"/>
      <c r="I15" s="1809"/>
      <c r="J15" s="1524"/>
      <c r="K15" s="1126"/>
      <c r="L15" s="1126"/>
      <c r="M15" s="1809"/>
      <c r="N15" s="1522"/>
      <c r="O15" s="1126"/>
      <c r="P15" s="1126"/>
      <c r="Q15" s="1809"/>
      <c r="S15" s="1057"/>
      <c r="T15" s="1056"/>
      <c r="U15" s="1056"/>
      <c r="V15" s="1056"/>
    </row>
    <row r="16" spans="1:22" s="1052" customFormat="1">
      <c r="A16" s="1055">
        <v>2</v>
      </c>
      <c r="B16" s="1524"/>
      <c r="C16" s="1126"/>
      <c r="D16" s="1126"/>
      <c r="E16" s="2025">
        <v>52</v>
      </c>
      <c r="F16" s="1522"/>
      <c r="G16" s="1126"/>
      <c r="H16" s="1126"/>
      <c r="I16" s="1810"/>
      <c r="J16" s="1524"/>
      <c r="K16" s="1126"/>
      <c r="L16" s="1126"/>
      <c r="M16" s="1809"/>
      <c r="N16" s="1522"/>
      <c r="O16" s="1126"/>
      <c r="P16" s="1126"/>
      <c r="Q16" s="1810"/>
      <c r="S16" s="1057"/>
      <c r="T16" s="1056"/>
      <c r="U16" s="1056"/>
      <c r="V16" s="1056"/>
    </row>
    <row r="17" spans="1:22" s="1052" customFormat="1">
      <c r="A17" s="1055">
        <v>3</v>
      </c>
      <c r="B17" s="1524"/>
      <c r="C17" s="1126"/>
      <c r="D17" s="1126"/>
      <c r="E17" s="2025">
        <v>51.2</v>
      </c>
      <c r="F17" s="1522"/>
      <c r="G17" s="1126"/>
      <c r="H17" s="1126"/>
      <c r="I17" s="1810"/>
      <c r="J17" s="1524"/>
      <c r="K17" s="1126"/>
      <c r="L17" s="1126"/>
      <c r="M17" s="1809"/>
      <c r="N17" s="1522"/>
      <c r="O17" s="1126"/>
      <c r="P17" s="1126"/>
      <c r="Q17" s="1810"/>
      <c r="S17" s="1057"/>
      <c r="T17" s="1056"/>
      <c r="U17" s="1056"/>
      <c r="V17" s="1056"/>
    </row>
    <row r="18" spans="1:22" s="1052" customFormat="1">
      <c r="A18" s="1055">
        <v>4</v>
      </c>
      <c r="B18" s="1524"/>
      <c r="C18" s="1126"/>
      <c r="D18" s="1126"/>
      <c r="E18" s="2025">
        <v>51.6</v>
      </c>
      <c r="F18" s="1522"/>
      <c r="G18" s="1126"/>
      <c r="H18" s="1126"/>
      <c r="I18" s="1810"/>
      <c r="J18" s="1524"/>
      <c r="K18" s="1126"/>
      <c r="L18" s="1126"/>
      <c r="M18" s="1809"/>
      <c r="N18" s="1522"/>
      <c r="O18" s="1126"/>
      <c r="P18" s="1126"/>
      <c r="Q18" s="1810"/>
      <c r="S18" s="1057"/>
      <c r="T18" s="1056"/>
      <c r="U18" s="1056"/>
      <c r="V18" s="1056"/>
    </row>
    <row r="19" spans="1:22" s="1052" customFormat="1">
      <c r="A19" s="1055">
        <v>5</v>
      </c>
      <c r="B19" s="1524"/>
      <c r="C19" s="1126"/>
      <c r="D19" s="1126"/>
      <c r="E19" s="2025">
        <v>51.6</v>
      </c>
      <c r="F19" s="1522"/>
      <c r="G19" s="1126"/>
      <c r="H19" s="1126"/>
      <c r="I19" s="1810"/>
      <c r="J19" s="1524"/>
      <c r="K19" s="1126"/>
      <c r="L19" s="1126"/>
      <c r="M19" s="1809"/>
      <c r="N19" s="1522"/>
      <c r="O19" s="1126"/>
      <c r="P19" s="1126"/>
      <c r="Q19" s="1810"/>
      <c r="S19" s="1057"/>
      <c r="T19" s="1056"/>
      <c r="U19" s="1056"/>
      <c r="V19" s="1056"/>
    </row>
    <row r="20" spans="1:22" s="1052" customFormat="1">
      <c r="A20" s="1055">
        <v>6</v>
      </c>
      <c r="B20" s="1524"/>
      <c r="C20" s="1126"/>
      <c r="D20" s="1126"/>
      <c r="E20" s="2025">
        <v>77.2</v>
      </c>
      <c r="F20" s="1522"/>
      <c r="G20" s="1126"/>
      <c r="H20" s="1126"/>
      <c r="I20" s="1810"/>
      <c r="J20" s="1524"/>
      <c r="K20" s="1126"/>
      <c r="L20" s="1126"/>
      <c r="M20" s="1809"/>
      <c r="N20" s="1522"/>
      <c r="O20" s="1126"/>
      <c r="P20" s="1126"/>
      <c r="Q20" s="1810"/>
      <c r="S20" s="1057"/>
      <c r="T20" s="1056"/>
      <c r="U20" s="1056"/>
      <c r="V20" s="1056"/>
    </row>
    <row r="21" spans="1:22" s="1052" customFormat="1">
      <c r="A21" s="1055">
        <v>7</v>
      </c>
      <c r="B21" s="1524"/>
      <c r="C21" s="1126"/>
      <c r="D21" s="1126"/>
      <c r="E21" s="2025">
        <v>77.2</v>
      </c>
      <c r="F21" s="1522"/>
      <c r="G21" s="1126"/>
      <c r="H21" s="1126"/>
      <c r="I21" s="1810"/>
      <c r="J21" s="1524"/>
      <c r="K21" s="1126"/>
      <c r="L21" s="1126"/>
      <c r="M21" s="1809"/>
      <c r="N21" s="1522"/>
      <c r="O21" s="1126"/>
      <c r="P21" s="1126"/>
      <c r="Q21" s="1810"/>
      <c r="S21" s="1057"/>
      <c r="T21" s="1056"/>
      <c r="U21" s="1056"/>
      <c r="V21" s="1056"/>
    </row>
    <row r="22" spans="1:22" s="1052" customFormat="1">
      <c r="A22" s="1055">
        <v>8</v>
      </c>
      <c r="B22" s="1524"/>
      <c r="C22" s="1126"/>
      <c r="D22" s="1126"/>
      <c r="E22" s="2025">
        <v>66.8</v>
      </c>
      <c r="F22" s="1522"/>
      <c r="G22" s="1126"/>
      <c r="H22" s="1126"/>
      <c r="I22" s="1810"/>
      <c r="J22" s="1524"/>
      <c r="K22" s="1126"/>
      <c r="L22" s="1126"/>
      <c r="M22" s="1809"/>
      <c r="N22" s="1522"/>
      <c r="O22" s="1126"/>
      <c r="P22" s="1126"/>
      <c r="Q22" s="1810"/>
      <c r="S22" s="1057"/>
      <c r="T22" s="1056"/>
      <c r="U22" s="1056"/>
      <c r="V22" s="1056"/>
    </row>
    <row r="23" spans="1:22" s="1052" customFormat="1">
      <c r="A23" s="1055">
        <v>9</v>
      </c>
      <c r="B23" s="1524"/>
      <c r="C23" s="1126"/>
      <c r="D23" s="1126"/>
      <c r="E23" s="2025">
        <v>62</v>
      </c>
      <c r="F23" s="1522"/>
      <c r="G23" s="1126"/>
      <c r="H23" s="1126"/>
      <c r="I23" s="1810"/>
      <c r="J23" s="1524"/>
      <c r="K23" s="1126"/>
      <c r="L23" s="1126"/>
      <c r="M23" s="1809"/>
      <c r="N23" s="1522"/>
      <c r="O23" s="1126"/>
      <c r="P23" s="1126"/>
      <c r="Q23" s="1810"/>
      <c r="S23" s="1057"/>
      <c r="T23" s="1056"/>
      <c r="U23" s="1056"/>
      <c r="V23" s="1056"/>
    </row>
    <row r="24" spans="1:22" s="1052" customFormat="1">
      <c r="A24" s="1055">
        <v>10</v>
      </c>
      <c r="B24" s="1524"/>
      <c r="C24" s="1126"/>
      <c r="D24" s="1126"/>
      <c r="E24" s="2025">
        <v>69.600000000000009</v>
      </c>
      <c r="F24" s="1522"/>
      <c r="G24" s="1126"/>
      <c r="H24" s="1126"/>
      <c r="I24" s="1811"/>
      <c r="J24" s="1524"/>
      <c r="K24" s="1126"/>
      <c r="L24" s="1126"/>
      <c r="M24" s="1809"/>
      <c r="N24" s="1522"/>
      <c r="O24" s="1126"/>
      <c r="P24" s="1126"/>
      <c r="Q24" s="1811"/>
      <c r="S24" s="1057"/>
      <c r="T24" s="1056"/>
      <c r="U24" s="1056"/>
      <c r="V24" s="1056"/>
    </row>
    <row r="25" spans="1:22" s="1052" customFormat="1">
      <c r="A25" s="1055">
        <v>11</v>
      </c>
      <c r="B25" s="1524"/>
      <c r="C25" s="1126"/>
      <c r="D25" s="1126"/>
      <c r="E25" s="2025">
        <v>61.2</v>
      </c>
      <c r="F25" s="1522"/>
      <c r="G25" s="1126"/>
      <c r="H25" s="1126"/>
      <c r="I25" s="1811"/>
      <c r="J25" s="1524"/>
      <c r="K25" s="1126"/>
      <c r="L25" s="1126"/>
      <c r="M25" s="1809"/>
      <c r="N25" s="1522"/>
      <c r="O25" s="1126"/>
      <c r="P25" s="1126"/>
      <c r="Q25" s="1811"/>
      <c r="S25" s="1057"/>
      <c r="T25" s="1056"/>
      <c r="U25" s="1056"/>
      <c r="V25" s="1056"/>
    </row>
    <row r="26" spans="1:22" s="1052" customFormat="1">
      <c r="A26" s="1055">
        <v>12</v>
      </c>
      <c r="B26" s="1524"/>
      <c r="C26" s="1126"/>
      <c r="D26" s="1126"/>
      <c r="E26" s="2025">
        <v>57.6</v>
      </c>
      <c r="F26" s="1522"/>
      <c r="G26" s="1126"/>
      <c r="H26" s="1126"/>
      <c r="I26" s="1811"/>
      <c r="J26" s="1524"/>
      <c r="K26" s="1126"/>
      <c r="L26" s="1126"/>
      <c r="M26" s="1809"/>
      <c r="N26" s="1522"/>
      <c r="O26" s="1126"/>
      <c r="P26" s="1126"/>
      <c r="Q26" s="1811"/>
      <c r="S26" s="1057"/>
      <c r="T26" s="1056"/>
      <c r="U26" s="1056"/>
      <c r="V26" s="1056"/>
    </row>
    <row r="27" spans="1:22" s="1052" customFormat="1">
      <c r="A27" s="1055">
        <v>13</v>
      </c>
      <c r="B27" s="1524"/>
      <c r="C27" s="1126"/>
      <c r="D27" s="1126"/>
      <c r="E27" s="2025">
        <v>68.8</v>
      </c>
      <c r="F27" s="1522"/>
      <c r="G27" s="1126"/>
      <c r="H27" s="1126"/>
      <c r="I27" s="1811"/>
      <c r="J27" s="1524"/>
      <c r="K27" s="1126"/>
      <c r="L27" s="1126"/>
      <c r="M27" s="1809"/>
      <c r="N27" s="1522"/>
      <c r="O27" s="1126"/>
      <c r="P27" s="1126"/>
      <c r="Q27" s="1811"/>
      <c r="S27" s="1057"/>
      <c r="T27" s="1056"/>
      <c r="U27" s="1056"/>
      <c r="V27" s="1056"/>
    </row>
    <row r="28" spans="1:22" s="1052" customFormat="1">
      <c r="A28" s="1055">
        <v>14</v>
      </c>
      <c r="B28" s="1524"/>
      <c r="C28" s="1126"/>
      <c r="D28" s="1126"/>
      <c r="E28" s="2025">
        <v>58.4</v>
      </c>
      <c r="F28" s="1522"/>
      <c r="G28" s="1126"/>
      <c r="H28" s="1126"/>
      <c r="I28" s="1811"/>
      <c r="J28" s="1524"/>
      <c r="K28" s="1126"/>
      <c r="L28" s="1126"/>
      <c r="M28" s="1809"/>
      <c r="N28" s="1522"/>
      <c r="O28" s="1126"/>
      <c r="P28" s="1126"/>
      <c r="Q28" s="1811"/>
      <c r="S28" s="1057"/>
      <c r="T28" s="1056"/>
      <c r="U28" s="1056"/>
      <c r="V28" s="1056"/>
    </row>
    <row r="29" spans="1:22" s="1052" customFormat="1">
      <c r="A29" s="1055">
        <v>15</v>
      </c>
      <c r="B29" s="1524"/>
      <c r="C29" s="1126"/>
      <c r="D29" s="1126"/>
      <c r="E29" s="2025">
        <v>62.800000000000004</v>
      </c>
      <c r="F29" s="1522"/>
      <c r="G29" s="1126"/>
      <c r="H29" s="1126"/>
      <c r="I29" s="1811"/>
      <c r="J29" s="1524"/>
      <c r="K29" s="1126"/>
      <c r="L29" s="1126"/>
      <c r="M29" s="1809"/>
      <c r="N29" s="1522"/>
      <c r="O29" s="1126"/>
      <c r="P29" s="1126"/>
      <c r="Q29" s="1811"/>
      <c r="S29" s="1057"/>
      <c r="T29" s="1056"/>
      <c r="U29" s="1056"/>
      <c r="V29" s="1056"/>
    </row>
    <row r="30" spans="1:22" s="1052" customFormat="1">
      <c r="A30" s="1055">
        <v>16</v>
      </c>
      <c r="B30" s="1524"/>
      <c r="C30" s="1126"/>
      <c r="D30" s="1126"/>
      <c r="E30" s="2025">
        <v>66.8</v>
      </c>
      <c r="F30" s="1522"/>
      <c r="G30" s="1126"/>
      <c r="H30" s="1126"/>
      <c r="I30" s="1811"/>
      <c r="J30" s="1524"/>
      <c r="K30" s="1126"/>
      <c r="L30" s="1126"/>
      <c r="M30" s="1809"/>
      <c r="N30" s="1522"/>
      <c r="O30" s="1126"/>
      <c r="P30" s="1126"/>
      <c r="Q30" s="1811"/>
      <c r="S30" s="1057"/>
      <c r="T30" s="1056"/>
      <c r="U30" s="1056"/>
      <c r="V30" s="1056"/>
    </row>
    <row r="31" spans="1:22" s="1058" customFormat="1">
      <c r="A31" s="1055">
        <v>17</v>
      </c>
      <c r="B31" s="1524"/>
      <c r="C31" s="1126"/>
      <c r="D31" s="1126"/>
      <c r="E31" s="2025">
        <v>64.8</v>
      </c>
      <c r="F31" s="1522"/>
      <c r="G31" s="1126"/>
      <c r="H31" s="1126"/>
      <c r="I31" s="1811"/>
      <c r="J31" s="1524"/>
      <c r="K31" s="1126"/>
      <c r="L31" s="1126"/>
      <c r="M31" s="1809"/>
      <c r="N31" s="1522"/>
      <c r="O31" s="1126"/>
      <c r="P31" s="1126"/>
      <c r="Q31" s="1811"/>
      <c r="S31" s="1057"/>
      <c r="T31" s="1056"/>
      <c r="U31" s="1056"/>
      <c r="V31" s="1056"/>
    </row>
    <row r="32" spans="1:22" s="1058" customFormat="1">
      <c r="A32" s="1055">
        <v>18</v>
      </c>
      <c r="B32" s="1524"/>
      <c r="C32" s="1126"/>
      <c r="D32" s="1126"/>
      <c r="E32" s="2025">
        <v>68.8</v>
      </c>
      <c r="F32" s="1522"/>
      <c r="G32" s="1126"/>
      <c r="H32" s="1126"/>
      <c r="I32" s="1811"/>
      <c r="J32" s="1524"/>
      <c r="K32" s="1126"/>
      <c r="L32" s="1126"/>
      <c r="M32" s="1809"/>
      <c r="N32" s="1522"/>
      <c r="O32" s="1126"/>
      <c r="P32" s="1126"/>
      <c r="Q32" s="1811"/>
      <c r="S32" s="1057"/>
      <c r="T32" s="1056"/>
      <c r="U32" s="1056"/>
      <c r="V32" s="1056"/>
    </row>
    <row r="33" spans="1:22" s="1058" customFormat="1">
      <c r="A33" s="1055">
        <v>19</v>
      </c>
      <c r="B33" s="1524"/>
      <c r="C33" s="1126"/>
      <c r="D33" s="1126"/>
      <c r="E33" s="2025">
        <v>69.2</v>
      </c>
      <c r="F33" s="1522"/>
      <c r="G33" s="1126"/>
      <c r="H33" s="1126"/>
      <c r="I33" s="1811"/>
      <c r="J33" s="1524"/>
      <c r="K33" s="1126"/>
      <c r="L33" s="1126"/>
      <c r="M33" s="1809"/>
      <c r="N33" s="1522"/>
      <c r="O33" s="1126"/>
      <c r="P33" s="1126"/>
      <c r="Q33" s="1811"/>
      <c r="S33" s="1057"/>
      <c r="T33" s="1056"/>
      <c r="U33" s="1056"/>
      <c r="V33" s="1056"/>
    </row>
    <row r="34" spans="1:22" s="1058" customFormat="1">
      <c r="A34" s="1055">
        <v>20</v>
      </c>
      <c r="B34" s="1524"/>
      <c r="C34" s="1126"/>
      <c r="D34" s="1126"/>
      <c r="E34" s="2025">
        <v>71.600000000000009</v>
      </c>
      <c r="F34" s="1522"/>
      <c r="G34" s="1126"/>
      <c r="H34" s="1126"/>
      <c r="I34" s="1811"/>
      <c r="J34" s="1524"/>
      <c r="K34" s="1126"/>
      <c r="L34" s="1126"/>
      <c r="M34" s="1809"/>
      <c r="N34" s="1522"/>
      <c r="O34" s="1126"/>
      <c r="P34" s="1126"/>
      <c r="Q34" s="1811"/>
      <c r="S34" s="1057"/>
      <c r="T34" s="1056"/>
      <c r="U34" s="1056"/>
      <c r="V34" s="1056"/>
    </row>
    <row r="35" spans="1:22" s="1058" customFormat="1">
      <c r="A35" s="1055">
        <v>21</v>
      </c>
      <c r="B35" s="1524"/>
      <c r="C35" s="1126"/>
      <c r="D35" s="1126"/>
      <c r="E35" s="2025">
        <v>67.2</v>
      </c>
      <c r="F35" s="1522"/>
      <c r="G35" s="1126"/>
      <c r="H35" s="1126"/>
      <c r="I35" s="1811"/>
      <c r="J35" s="1524"/>
      <c r="K35" s="1126"/>
      <c r="L35" s="1126"/>
      <c r="M35" s="1809"/>
      <c r="N35" s="1522"/>
      <c r="O35" s="1126"/>
      <c r="P35" s="1126"/>
      <c r="Q35" s="1811"/>
      <c r="S35" s="1057"/>
      <c r="T35" s="1056"/>
      <c r="U35" s="1056"/>
      <c r="V35" s="1056"/>
    </row>
    <row r="36" spans="1:22" s="1058" customFormat="1">
      <c r="A36" s="1055">
        <v>22</v>
      </c>
      <c r="B36" s="1524"/>
      <c r="C36" s="1126"/>
      <c r="D36" s="1126"/>
      <c r="E36" s="2025">
        <v>60.800000000000004</v>
      </c>
      <c r="F36" s="1522"/>
      <c r="G36" s="1126"/>
      <c r="H36" s="1126"/>
      <c r="I36" s="1811"/>
      <c r="J36" s="1524"/>
      <c r="K36" s="1126"/>
      <c r="L36" s="1126"/>
      <c r="M36" s="1809"/>
      <c r="N36" s="1522"/>
      <c r="O36" s="1126"/>
      <c r="P36" s="1126"/>
      <c r="Q36" s="1811"/>
      <c r="S36" s="1057"/>
      <c r="T36" s="1056"/>
      <c r="U36" s="1056"/>
      <c r="V36" s="1056"/>
    </row>
    <row r="37" spans="1:22" s="1058" customFormat="1" ht="13.5" thickBot="1">
      <c r="A37" s="1055">
        <v>23</v>
      </c>
      <c r="B37" s="1524"/>
      <c r="C37" s="1126"/>
      <c r="D37" s="1126"/>
      <c r="E37" s="2027">
        <v>57.6</v>
      </c>
      <c r="F37" s="1522"/>
      <c r="G37" s="1126"/>
      <c r="H37" s="1126"/>
      <c r="I37" s="1811"/>
      <c r="J37" s="1524"/>
      <c r="K37" s="1126"/>
      <c r="L37" s="1126"/>
      <c r="M37" s="1809"/>
      <c r="N37" s="1522"/>
      <c r="O37" s="1126"/>
      <c r="P37" s="1126"/>
      <c r="Q37" s="1811"/>
      <c r="S37" s="1057"/>
      <c r="T37" s="1056"/>
      <c r="U37" s="1056"/>
      <c r="V37" s="1056"/>
    </row>
    <row r="38" spans="1:22" s="1058" customFormat="1" ht="14.25">
      <c r="A38" s="1055" t="s">
        <v>19</v>
      </c>
      <c r="B38" s="1494"/>
      <c r="C38" s="1495"/>
      <c r="D38" s="1494"/>
      <c r="E38" s="1732">
        <f>SUM(E14:E37)</f>
        <v>1500.7999999999997</v>
      </c>
      <c r="F38" s="1739"/>
      <c r="G38" s="1739"/>
      <c r="H38" s="1739"/>
      <c r="I38" s="1732">
        <f>SUM(I14:I37)</f>
        <v>0</v>
      </c>
      <c r="J38" s="1739"/>
      <c r="K38" s="1739"/>
      <c r="L38" s="1739"/>
      <c r="M38" s="1791">
        <f>SUM(M14:M37)</f>
        <v>0</v>
      </c>
      <c r="N38" s="1727"/>
      <c r="O38" s="1728"/>
      <c r="P38" s="1727"/>
      <c r="Q38" s="1790">
        <f>SUM(Q14:Q37)</f>
        <v>0</v>
      </c>
      <c r="S38" s="1498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42"/>
  <sheetViews>
    <sheetView zoomScale="85" zoomScaleNormal="85" zoomScaleSheetLayoutView="100" workbookViewId="0">
      <selection activeCell="T44" sqref="T44"/>
    </sheetView>
  </sheetViews>
  <sheetFormatPr defaultRowHeight="12.75"/>
  <cols>
    <col min="1" max="3" width="11.28515625" style="1060" customWidth="1"/>
    <col min="4" max="4" width="11.28515625" style="1060" hidden="1" customWidth="1"/>
    <col min="5" max="5" width="13.42578125" style="1060" customWidth="1"/>
    <col min="6" max="7" width="11.28515625" style="1060" customWidth="1"/>
    <col min="8" max="8" width="11.28515625" style="1060" hidden="1" customWidth="1"/>
    <col min="9" max="9" width="14.42578125" style="1060" customWidth="1"/>
    <col min="10" max="11" width="11.28515625" style="1060" customWidth="1"/>
    <col min="12" max="12" width="11.28515625" style="1060" hidden="1" customWidth="1"/>
    <col min="13" max="13" width="13.140625" style="1060" customWidth="1"/>
    <col min="14" max="15" width="11.28515625" style="1060" customWidth="1"/>
    <col min="16" max="16" width="11.28515625" style="1060" hidden="1" customWidth="1"/>
    <col min="17" max="17" width="14.5703125" style="1060" customWidth="1"/>
    <col min="18" max="16384" width="9.140625" style="1060"/>
  </cols>
  <sheetData>
    <row r="1" spans="1:22" s="1048" customFormat="1" ht="18.75" customHeight="1">
      <c r="B1" s="1485"/>
      <c r="C1" s="1521" t="s">
        <v>517</v>
      </c>
      <c r="D1" s="1049"/>
      <c r="E1" s="1049"/>
      <c r="J1" s="799"/>
      <c r="K1" s="3059" t="s">
        <v>515</v>
      </c>
      <c r="L1" s="3059"/>
      <c r="M1" s="3059"/>
      <c r="N1" s="3059"/>
      <c r="O1" s="3059"/>
      <c r="P1" s="3059"/>
      <c r="Q1" s="3059"/>
    </row>
    <row r="2" spans="1:22" s="1048" customFormat="1" ht="10.5" customHeight="1">
      <c r="A2" s="1486"/>
      <c r="B2" s="3060" t="s">
        <v>1</v>
      </c>
      <c r="C2" s="3060"/>
      <c r="D2" s="3060"/>
      <c r="E2" s="3060"/>
      <c r="N2" s="3061" t="s">
        <v>2</v>
      </c>
      <c r="O2" s="3062"/>
      <c r="P2" s="3062"/>
      <c r="Q2" s="3062"/>
    </row>
    <row r="3" spans="1:22" s="1048" customFormat="1" ht="13.5" customHeight="1">
      <c r="N3" s="1049"/>
      <c r="O3" s="1049" t="s">
        <v>656</v>
      </c>
      <c r="P3" s="1049"/>
      <c r="Q3" s="1049"/>
    </row>
    <row r="4" spans="1:22" s="1048" customFormat="1" ht="15" customHeight="1">
      <c r="B4" s="1487"/>
      <c r="C4" s="1521" t="s">
        <v>516</v>
      </c>
      <c r="D4" s="1487"/>
      <c r="E4" s="1487"/>
      <c r="I4" s="3063" t="s">
        <v>5</v>
      </c>
      <c r="J4" s="3064"/>
      <c r="K4" s="3064"/>
      <c r="L4" s="1932"/>
      <c r="O4" s="1050"/>
    </row>
    <row r="5" spans="1:22" s="1048" customFormat="1" ht="9.75" customHeight="1">
      <c r="A5" s="1486"/>
      <c r="B5" s="3065" t="s">
        <v>7</v>
      </c>
      <c r="C5" s="3065"/>
      <c r="D5" s="3065"/>
      <c r="E5" s="3065"/>
    </row>
    <row r="6" spans="1:22" s="1048" customFormat="1" ht="12" customHeight="1">
      <c r="E6" s="3058" t="s">
        <v>8</v>
      </c>
      <c r="F6" s="3058"/>
      <c r="G6" s="3058"/>
      <c r="H6" s="3058"/>
      <c r="I6" s="3058"/>
      <c r="J6" s="3058"/>
      <c r="K6" s="3058"/>
      <c r="L6" s="3058"/>
      <c r="M6" s="3058"/>
      <c r="N6" s="3058"/>
    </row>
    <row r="7" spans="1:22" s="1048" customFormat="1" ht="15.75">
      <c r="A7" s="1048" t="s">
        <v>669</v>
      </c>
      <c r="E7" s="2752" t="s">
        <v>669</v>
      </c>
      <c r="F7" s="2752"/>
      <c r="G7" s="2752"/>
      <c r="H7" s="2752"/>
      <c r="I7" s="2752"/>
      <c r="J7" s="2752"/>
      <c r="K7" s="2752"/>
      <c r="L7" s="2752"/>
      <c r="M7" s="2752"/>
      <c r="N7" s="2752"/>
    </row>
    <row r="8" spans="1:22" s="1048" customFormat="1" ht="9" customHeight="1"/>
    <row r="9" spans="1:22" s="1048" customFormat="1">
      <c r="A9" s="3051" t="s">
        <v>9</v>
      </c>
      <c r="B9" s="3049" t="s">
        <v>10</v>
      </c>
      <c r="C9" s="3050"/>
      <c r="D9" s="3050"/>
      <c r="E9" s="3050"/>
      <c r="F9" s="3050"/>
      <c r="G9" s="3050"/>
      <c r="H9" s="3050"/>
      <c r="I9" s="3054"/>
      <c r="J9" s="3049" t="s">
        <v>11</v>
      </c>
      <c r="K9" s="3050"/>
      <c r="L9" s="3050"/>
      <c r="M9" s="3050"/>
      <c r="N9" s="3050"/>
      <c r="O9" s="3050"/>
      <c r="P9" s="3050"/>
      <c r="Q9" s="3054"/>
    </row>
    <row r="10" spans="1:22" s="1048" customFormat="1">
      <c r="A10" s="3052"/>
      <c r="B10" s="3055" t="s">
        <v>657</v>
      </c>
      <c r="C10" s="3056"/>
      <c r="D10" s="3056"/>
      <c r="E10" s="3057"/>
      <c r="F10" s="3055" t="s">
        <v>658</v>
      </c>
      <c r="G10" s="3056"/>
      <c r="H10" s="3056"/>
      <c r="I10" s="3057"/>
      <c r="J10" s="3055" t="str">
        <f>B10</f>
        <v>яч. 7 ф. Ростиловский ТП-78 Т-1</v>
      </c>
      <c r="K10" s="3056"/>
      <c r="L10" s="3056"/>
      <c r="M10" s="3057"/>
      <c r="N10" s="3055" t="str">
        <f>F10</f>
        <v>яч. 7 ф. Ростиловский ТП-78 Т-2</v>
      </c>
      <c r="O10" s="3056"/>
      <c r="P10" s="3056"/>
      <c r="Q10" s="3057"/>
    </row>
    <row r="11" spans="1:22" s="1048" customFormat="1">
      <c r="A11" s="3052"/>
      <c r="B11" s="3049" t="s">
        <v>14</v>
      </c>
      <c r="C11" s="3050"/>
      <c r="E11" s="1934"/>
      <c r="F11" s="3049" t="s">
        <v>15</v>
      </c>
      <c r="G11" s="3050"/>
      <c r="H11" s="1933"/>
      <c r="I11" s="1934"/>
      <c r="J11" s="3049" t="s">
        <v>15</v>
      </c>
      <c r="K11" s="3050"/>
      <c r="L11" s="1933"/>
      <c r="M11" s="1934"/>
      <c r="N11" s="3049" t="s">
        <v>15</v>
      </c>
      <c r="O11" s="3050"/>
      <c r="P11" s="1933"/>
      <c r="Q11" s="1934"/>
    </row>
    <row r="12" spans="1:22" s="1052" customFormat="1" ht="35.25" customHeight="1">
      <c r="A12" s="3053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4"/>
      <c r="C14" s="1523"/>
      <c r="D14" s="1126"/>
      <c r="E14" s="1960">
        <v>97.600000000000009</v>
      </c>
      <c r="F14" s="1522"/>
      <c r="G14" s="1126"/>
      <c r="H14" s="1126"/>
      <c r="I14" s="1126">
        <v>0</v>
      </c>
      <c r="J14" s="1524"/>
      <c r="K14" s="1126"/>
      <c r="L14" s="1126"/>
      <c r="M14" s="1126"/>
      <c r="N14" s="1522"/>
      <c r="O14" s="1126"/>
      <c r="P14" s="1126"/>
      <c r="Q14" s="1126"/>
      <c r="S14" s="1493"/>
      <c r="T14" s="1056"/>
      <c r="U14" s="1056"/>
      <c r="V14" s="1056"/>
    </row>
    <row r="15" spans="1:22" s="1052" customFormat="1">
      <c r="A15" s="1055">
        <v>1</v>
      </c>
      <c r="B15" s="1524"/>
      <c r="C15" s="1126"/>
      <c r="D15" s="1126"/>
      <c r="E15" s="2025">
        <v>91.600000000000009</v>
      </c>
      <c r="F15" s="1522"/>
      <c r="G15" s="1126"/>
      <c r="H15" s="1126"/>
      <c r="I15" s="1126">
        <v>0</v>
      </c>
      <c r="J15" s="1524"/>
      <c r="K15" s="1126"/>
      <c r="L15" s="1126"/>
      <c r="M15" s="1809"/>
      <c r="N15" s="1522"/>
      <c r="O15" s="1126"/>
      <c r="P15" s="1126"/>
      <c r="Q15" s="1809"/>
      <c r="S15" s="1057"/>
      <c r="T15" s="1056"/>
      <c r="U15" s="1056"/>
      <c r="V15" s="1056"/>
    </row>
    <row r="16" spans="1:22" s="1052" customFormat="1">
      <c r="A16" s="1055">
        <v>2</v>
      </c>
      <c r="B16" s="1524"/>
      <c r="C16" s="1126"/>
      <c r="D16" s="1126"/>
      <c r="E16" s="2025">
        <v>95.600000000000009</v>
      </c>
      <c r="F16" s="1522"/>
      <c r="G16" s="1126"/>
      <c r="H16" s="1126"/>
      <c r="I16" s="1126">
        <v>0</v>
      </c>
      <c r="J16" s="1524"/>
      <c r="K16" s="1126"/>
      <c r="L16" s="1126"/>
      <c r="M16" s="1809"/>
      <c r="N16" s="1522"/>
      <c r="O16" s="1126"/>
      <c r="P16" s="1126"/>
      <c r="Q16" s="1809"/>
      <c r="S16" s="1057"/>
      <c r="T16" s="1056"/>
      <c r="U16" s="1056"/>
      <c r="V16" s="1056"/>
    </row>
    <row r="17" spans="1:22" s="1052" customFormat="1">
      <c r="A17" s="1055">
        <v>3</v>
      </c>
      <c r="B17" s="1524"/>
      <c r="C17" s="1126"/>
      <c r="D17" s="1126"/>
      <c r="E17" s="2025">
        <v>98</v>
      </c>
      <c r="F17" s="1522"/>
      <c r="G17" s="1126"/>
      <c r="H17" s="1126"/>
      <c r="I17" s="1126">
        <v>0</v>
      </c>
      <c r="J17" s="1524"/>
      <c r="K17" s="1126"/>
      <c r="L17" s="1126"/>
      <c r="M17" s="1809"/>
      <c r="N17" s="1522"/>
      <c r="O17" s="1126"/>
      <c r="P17" s="1126"/>
      <c r="Q17" s="1809"/>
      <c r="S17" s="1057"/>
      <c r="T17" s="1056"/>
      <c r="U17" s="1056"/>
      <c r="V17" s="1056"/>
    </row>
    <row r="18" spans="1:22" s="1052" customFormat="1">
      <c r="A18" s="1055">
        <v>4</v>
      </c>
      <c r="B18" s="1524"/>
      <c r="C18" s="1126"/>
      <c r="D18" s="1126"/>
      <c r="E18" s="2025">
        <v>99.2</v>
      </c>
      <c r="F18" s="1522"/>
      <c r="G18" s="1126"/>
      <c r="H18" s="1126"/>
      <c r="I18" s="1126">
        <v>0</v>
      </c>
      <c r="J18" s="1524"/>
      <c r="K18" s="1126"/>
      <c r="L18" s="1126"/>
      <c r="M18" s="1809"/>
      <c r="N18" s="1522"/>
      <c r="O18" s="1126"/>
      <c r="P18" s="1126"/>
      <c r="Q18" s="1809"/>
      <c r="S18" s="1057"/>
      <c r="T18" s="1056"/>
      <c r="U18" s="1056"/>
      <c r="V18" s="1056"/>
    </row>
    <row r="19" spans="1:22" s="1052" customFormat="1">
      <c r="A19" s="1055">
        <v>5</v>
      </c>
      <c r="B19" s="1524"/>
      <c r="C19" s="1126"/>
      <c r="D19" s="1126"/>
      <c r="E19" s="2025">
        <v>104</v>
      </c>
      <c r="F19" s="1522"/>
      <c r="G19" s="1126"/>
      <c r="H19" s="1126"/>
      <c r="I19" s="1126">
        <v>0</v>
      </c>
      <c r="J19" s="1524"/>
      <c r="K19" s="1126"/>
      <c r="L19" s="1126"/>
      <c r="M19" s="1809"/>
      <c r="N19" s="1522"/>
      <c r="O19" s="1126"/>
      <c r="P19" s="1126"/>
      <c r="Q19" s="1809"/>
      <c r="S19" s="1057"/>
      <c r="T19" s="1056"/>
      <c r="U19" s="1056"/>
      <c r="V19" s="1056"/>
    </row>
    <row r="20" spans="1:22" s="1052" customFormat="1">
      <c r="A20" s="1055">
        <v>6</v>
      </c>
      <c r="B20" s="1524"/>
      <c r="C20" s="1126"/>
      <c r="D20" s="1126"/>
      <c r="E20" s="2025">
        <v>116.4</v>
      </c>
      <c r="F20" s="1522"/>
      <c r="G20" s="1126"/>
      <c r="H20" s="1126"/>
      <c r="I20" s="1126">
        <v>0</v>
      </c>
      <c r="J20" s="1524"/>
      <c r="K20" s="1126"/>
      <c r="L20" s="1126"/>
      <c r="M20" s="1809"/>
      <c r="N20" s="1522"/>
      <c r="O20" s="1126"/>
      <c r="P20" s="1126"/>
      <c r="Q20" s="1809"/>
      <c r="S20" s="1057"/>
      <c r="T20" s="1056"/>
      <c r="U20" s="1056"/>
      <c r="V20" s="1056"/>
    </row>
    <row r="21" spans="1:22" s="1052" customFormat="1">
      <c r="A21" s="1055">
        <v>7</v>
      </c>
      <c r="B21" s="1524"/>
      <c r="C21" s="1126"/>
      <c r="D21" s="1126"/>
      <c r="E21" s="2025">
        <v>108.8</v>
      </c>
      <c r="F21" s="1522"/>
      <c r="G21" s="1126"/>
      <c r="H21" s="1126"/>
      <c r="I21" s="1126">
        <v>0</v>
      </c>
      <c r="J21" s="1524"/>
      <c r="K21" s="1126"/>
      <c r="L21" s="1126"/>
      <c r="M21" s="1809"/>
      <c r="N21" s="1522"/>
      <c r="O21" s="1126"/>
      <c r="P21" s="1126"/>
      <c r="Q21" s="1809"/>
      <c r="S21" s="1057"/>
      <c r="T21" s="1056"/>
      <c r="U21" s="1056"/>
      <c r="V21" s="1056"/>
    </row>
    <row r="22" spans="1:22" s="1052" customFormat="1">
      <c r="A22" s="1055">
        <v>8</v>
      </c>
      <c r="B22" s="1524"/>
      <c r="C22" s="1126"/>
      <c r="D22" s="1126"/>
      <c r="E22" s="2025">
        <v>106.8</v>
      </c>
      <c r="F22" s="1522"/>
      <c r="G22" s="1126"/>
      <c r="H22" s="1126"/>
      <c r="I22" s="1126">
        <v>0</v>
      </c>
      <c r="J22" s="1524"/>
      <c r="K22" s="1126"/>
      <c r="L22" s="1126"/>
      <c r="M22" s="1809"/>
      <c r="N22" s="1522"/>
      <c r="O22" s="1126"/>
      <c r="P22" s="1126"/>
      <c r="Q22" s="1809"/>
      <c r="S22" s="1057"/>
      <c r="T22" s="1056"/>
      <c r="U22" s="1056"/>
      <c r="V22" s="1056"/>
    </row>
    <row r="23" spans="1:22" s="1052" customFormat="1">
      <c r="A23" s="1055">
        <v>9</v>
      </c>
      <c r="B23" s="1524"/>
      <c r="C23" s="1126"/>
      <c r="D23" s="1126"/>
      <c r="E23" s="2025">
        <v>98</v>
      </c>
      <c r="F23" s="1522"/>
      <c r="G23" s="1126"/>
      <c r="H23" s="1126"/>
      <c r="I23" s="1126">
        <v>0</v>
      </c>
      <c r="J23" s="1524"/>
      <c r="K23" s="1126"/>
      <c r="L23" s="1126"/>
      <c r="M23" s="1809"/>
      <c r="N23" s="1522"/>
      <c r="O23" s="1126"/>
      <c r="P23" s="1126"/>
      <c r="Q23" s="1809"/>
      <c r="S23" s="1057"/>
      <c r="T23" s="1056"/>
      <c r="U23" s="1056"/>
      <c r="V23" s="1056"/>
    </row>
    <row r="24" spans="1:22" s="1052" customFormat="1">
      <c r="A24" s="1055">
        <v>10</v>
      </c>
      <c r="B24" s="1524"/>
      <c r="C24" s="1126"/>
      <c r="D24" s="1126"/>
      <c r="E24" s="2025">
        <v>100.4</v>
      </c>
      <c r="F24" s="1522"/>
      <c r="G24" s="1126"/>
      <c r="H24" s="1126"/>
      <c r="I24" s="1126">
        <v>0</v>
      </c>
      <c r="J24" s="1524"/>
      <c r="K24" s="1126"/>
      <c r="L24" s="1126"/>
      <c r="M24" s="1809"/>
      <c r="N24" s="1522"/>
      <c r="O24" s="1126"/>
      <c r="P24" s="1126"/>
      <c r="Q24" s="1809"/>
      <c r="S24" s="1057"/>
      <c r="T24" s="1056"/>
      <c r="U24" s="1056"/>
      <c r="V24" s="1056"/>
    </row>
    <row r="25" spans="1:22" s="1052" customFormat="1">
      <c r="A25" s="1055">
        <v>11</v>
      </c>
      <c r="B25" s="1524"/>
      <c r="C25" s="1126"/>
      <c r="D25" s="1126"/>
      <c r="E25" s="2025">
        <v>97.600000000000009</v>
      </c>
      <c r="F25" s="1522"/>
      <c r="G25" s="1126"/>
      <c r="H25" s="1126"/>
      <c r="I25" s="1126">
        <v>0</v>
      </c>
      <c r="J25" s="1524"/>
      <c r="K25" s="1126"/>
      <c r="L25" s="1126"/>
      <c r="M25" s="1809"/>
      <c r="N25" s="1522"/>
      <c r="O25" s="1126"/>
      <c r="P25" s="1126"/>
      <c r="Q25" s="1809"/>
      <c r="S25" s="1057"/>
      <c r="T25" s="1056"/>
      <c r="U25" s="1056"/>
      <c r="V25" s="1056"/>
    </row>
    <row r="26" spans="1:22" s="1052" customFormat="1">
      <c r="A26" s="1055">
        <v>12</v>
      </c>
      <c r="B26" s="1524"/>
      <c r="C26" s="1126"/>
      <c r="D26" s="1126"/>
      <c r="E26" s="2025">
        <v>98.4</v>
      </c>
      <c r="F26" s="1522"/>
      <c r="G26" s="1126"/>
      <c r="H26" s="1126"/>
      <c r="I26" s="1126">
        <v>0</v>
      </c>
      <c r="J26" s="1524"/>
      <c r="K26" s="1126"/>
      <c r="L26" s="1126"/>
      <c r="M26" s="1809"/>
      <c r="N26" s="1522"/>
      <c r="O26" s="1126"/>
      <c r="P26" s="1126"/>
      <c r="Q26" s="1809"/>
      <c r="S26" s="1057"/>
      <c r="T26" s="1056"/>
      <c r="U26" s="1056"/>
      <c r="V26" s="1056"/>
    </row>
    <row r="27" spans="1:22" s="1052" customFormat="1">
      <c r="A27" s="1055">
        <v>13</v>
      </c>
      <c r="B27" s="1524"/>
      <c r="C27" s="1126"/>
      <c r="D27" s="1126"/>
      <c r="E27" s="2025">
        <v>94.4</v>
      </c>
      <c r="F27" s="1522"/>
      <c r="G27" s="1126"/>
      <c r="H27" s="1126"/>
      <c r="I27" s="1126">
        <v>0</v>
      </c>
      <c r="J27" s="1524"/>
      <c r="K27" s="1126"/>
      <c r="L27" s="1126"/>
      <c r="M27" s="1809"/>
      <c r="N27" s="1522"/>
      <c r="O27" s="1126"/>
      <c r="P27" s="1126"/>
      <c r="Q27" s="1809"/>
      <c r="S27" s="1057"/>
      <c r="T27" s="1056"/>
      <c r="U27" s="1056"/>
      <c r="V27" s="1056"/>
    </row>
    <row r="28" spans="1:22" s="1052" customFormat="1">
      <c r="A28" s="1055">
        <v>14</v>
      </c>
      <c r="B28" s="1524"/>
      <c r="C28" s="1126"/>
      <c r="D28" s="1126"/>
      <c r="E28" s="2025">
        <v>106.4</v>
      </c>
      <c r="F28" s="1522"/>
      <c r="G28" s="1126"/>
      <c r="H28" s="1126"/>
      <c r="I28" s="1126">
        <v>0</v>
      </c>
      <c r="J28" s="1524"/>
      <c r="K28" s="1126"/>
      <c r="L28" s="1126"/>
      <c r="M28" s="1809"/>
      <c r="N28" s="1522"/>
      <c r="O28" s="1126"/>
      <c r="P28" s="1126"/>
      <c r="Q28" s="1809"/>
      <c r="S28" s="1057"/>
      <c r="T28" s="1056"/>
      <c r="U28" s="1056"/>
      <c r="V28" s="1056"/>
    </row>
    <row r="29" spans="1:22" s="1052" customFormat="1">
      <c r="A29" s="1055">
        <v>15</v>
      </c>
      <c r="B29" s="1524"/>
      <c r="C29" s="1126"/>
      <c r="D29" s="1126"/>
      <c r="E29" s="2025">
        <v>112.4</v>
      </c>
      <c r="F29" s="1522"/>
      <c r="G29" s="1126"/>
      <c r="H29" s="1126"/>
      <c r="I29" s="1126">
        <v>0</v>
      </c>
      <c r="J29" s="1524"/>
      <c r="K29" s="1126"/>
      <c r="L29" s="1126"/>
      <c r="M29" s="1809"/>
      <c r="N29" s="1522"/>
      <c r="O29" s="1126"/>
      <c r="P29" s="1126"/>
      <c r="Q29" s="1809"/>
      <c r="S29" s="1057"/>
      <c r="T29" s="1056"/>
      <c r="U29" s="1056"/>
      <c r="V29" s="1056"/>
    </row>
    <row r="30" spans="1:22" s="1052" customFormat="1">
      <c r="A30" s="1055">
        <v>16</v>
      </c>
      <c r="B30" s="1524"/>
      <c r="C30" s="1126"/>
      <c r="D30" s="1126"/>
      <c r="E30" s="2025">
        <v>121.60000000000001</v>
      </c>
      <c r="F30" s="1522"/>
      <c r="G30" s="1126"/>
      <c r="H30" s="1126"/>
      <c r="I30" s="1126">
        <v>0</v>
      </c>
      <c r="J30" s="1524"/>
      <c r="K30" s="1126"/>
      <c r="L30" s="1126"/>
      <c r="M30" s="1809"/>
      <c r="N30" s="1522"/>
      <c r="O30" s="1126"/>
      <c r="P30" s="1126"/>
      <c r="Q30" s="1809"/>
      <c r="S30" s="1057"/>
      <c r="T30" s="1056"/>
      <c r="U30" s="1056"/>
      <c r="V30" s="1056"/>
    </row>
    <row r="31" spans="1:22" s="1058" customFormat="1">
      <c r="A31" s="1055">
        <v>17</v>
      </c>
      <c r="B31" s="1524"/>
      <c r="C31" s="1126"/>
      <c r="D31" s="1126"/>
      <c r="E31" s="2025">
        <v>118</v>
      </c>
      <c r="F31" s="1522"/>
      <c r="G31" s="1126"/>
      <c r="H31" s="1126"/>
      <c r="I31" s="1126">
        <v>0</v>
      </c>
      <c r="J31" s="1524"/>
      <c r="K31" s="1126"/>
      <c r="L31" s="1126"/>
      <c r="M31" s="1809"/>
      <c r="N31" s="1522"/>
      <c r="O31" s="1126"/>
      <c r="P31" s="1126"/>
      <c r="Q31" s="1809"/>
      <c r="S31" s="1057"/>
      <c r="T31" s="1056"/>
      <c r="U31" s="1056"/>
      <c r="V31" s="1056"/>
    </row>
    <row r="32" spans="1:22" s="1058" customFormat="1">
      <c r="A32" s="1055">
        <v>18</v>
      </c>
      <c r="B32" s="1524"/>
      <c r="C32" s="1126"/>
      <c r="D32" s="1126"/>
      <c r="E32" s="2025">
        <v>116</v>
      </c>
      <c r="F32" s="1522"/>
      <c r="G32" s="1126"/>
      <c r="H32" s="1126"/>
      <c r="I32" s="1126">
        <v>0</v>
      </c>
      <c r="J32" s="1524"/>
      <c r="K32" s="1126"/>
      <c r="L32" s="1126"/>
      <c r="M32" s="1809"/>
      <c r="N32" s="1522"/>
      <c r="O32" s="1126"/>
      <c r="P32" s="1126"/>
      <c r="Q32" s="1809"/>
      <c r="S32" s="1057"/>
      <c r="T32" s="1056"/>
      <c r="U32" s="1056"/>
      <c r="V32" s="1056"/>
    </row>
    <row r="33" spans="1:22" s="1058" customFormat="1">
      <c r="A33" s="1055">
        <v>19</v>
      </c>
      <c r="B33" s="1524"/>
      <c r="C33" s="1126"/>
      <c r="D33" s="1126"/>
      <c r="E33" s="2025">
        <v>114.8</v>
      </c>
      <c r="F33" s="1522"/>
      <c r="G33" s="1126"/>
      <c r="H33" s="1126"/>
      <c r="I33" s="1126">
        <v>0</v>
      </c>
      <c r="J33" s="1524"/>
      <c r="K33" s="1126"/>
      <c r="L33" s="1126"/>
      <c r="M33" s="1809"/>
      <c r="N33" s="1522"/>
      <c r="O33" s="1126"/>
      <c r="P33" s="1126"/>
      <c r="Q33" s="1809"/>
      <c r="S33" s="1057"/>
      <c r="T33" s="1056"/>
      <c r="U33" s="1056"/>
      <c r="V33" s="1056"/>
    </row>
    <row r="34" spans="1:22" s="1058" customFormat="1">
      <c r="A34" s="1055">
        <v>20</v>
      </c>
      <c r="B34" s="1524"/>
      <c r="C34" s="1126"/>
      <c r="D34" s="1126"/>
      <c r="E34" s="2025">
        <v>118</v>
      </c>
      <c r="F34" s="1522"/>
      <c r="G34" s="1126"/>
      <c r="H34" s="1126"/>
      <c r="I34" s="1126">
        <v>0</v>
      </c>
      <c r="J34" s="1524"/>
      <c r="K34" s="1126"/>
      <c r="L34" s="1126"/>
      <c r="M34" s="1809"/>
      <c r="N34" s="1522"/>
      <c r="O34" s="1126"/>
      <c r="P34" s="1126"/>
      <c r="Q34" s="1809"/>
      <c r="S34" s="1057"/>
      <c r="T34" s="1056"/>
      <c r="U34" s="1056"/>
      <c r="V34" s="1056"/>
    </row>
    <row r="35" spans="1:22" s="1058" customFormat="1">
      <c r="A35" s="1055">
        <v>21</v>
      </c>
      <c r="B35" s="1524"/>
      <c r="C35" s="1126"/>
      <c r="D35" s="1126"/>
      <c r="E35" s="2025">
        <v>114</v>
      </c>
      <c r="F35" s="1522"/>
      <c r="G35" s="1126"/>
      <c r="H35" s="1126"/>
      <c r="I35" s="1126">
        <v>0</v>
      </c>
      <c r="J35" s="1524"/>
      <c r="K35" s="1126"/>
      <c r="L35" s="1126"/>
      <c r="M35" s="1809"/>
      <c r="N35" s="1522"/>
      <c r="O35" s="1126"/>
      <c r="P35" s="1126"/>
      <c r="Q35" s="1809"/>
      <c r="S35" s="1057"/>
      <c r="T35" s="1056"/>
      <c r="U35" s="1056"/>
      <c r="V35" s="1056"/>
    </row>
    <row r="36" spans="1:22" s="1058" customFormat="1">
      <c r="A36" s="1055">
        <v>22</v>
      </c>
      <c r="B36" s="1524"/>
      <c r="C36" s="1126"/>
      <c r="D36" s="1126"/>
      <c r="E36" s="2025">
        <v>105.2</v>
      </c>
      <c r="F36" s="1522"/>
      <c r="G36" s="1126"/>
      <c r="H36" s="1126"/>
      <c r="I36" s="1126">
        <v>0</v>
      </c>
      <c r="J36" s="1524"/>
      <c r="K36" s="1126"/>
      <c r="L36" s="1126"/>
      <c r="M36" s="1809"/>
      <c r="N36" s="1522"/>
      <c r="O36" s="1126"/>
      <c r="P36" s="1126"/>
      <c r="Q36" s="1809"/>
      <c r="S36" s="1057"/>
      <c r="T36" s="1056"/>
      <c r="U36" s="1056"/>
      <c r="V36" s="1056"/>
    </row>
    <row r="37" spans="1:22" s="1058" customFormat="1" ht="13.5" thickBot="1">
      <c r="A37" s="1055">
        <v>23</v>
      </c>
      <c r="B37" s="1524"/>
      <c r="C37" s="1126"/>
      <c r="D37" s="1126"/>
      <c r="E37" s="2027">
        <v>102.4</v>
      </c>
      <c r="F37" s="1522"/>
      <c r="G37" s="1126"/>
      <c r="H37" s="1126"/>
      <c r="I37" s="1126">
        <v>0</v>
      </c>
      <c r="J37" s="1524"/>
      <c r="K37" s="1126"/>
      <c r="L37" s="1126"/>
      <c r="M37" s="1809"/>
      <c r="N37" s="1522"/>
      <c r="O37" s="1126"/>
      <c r="P37" s="1126"/>
      <c r="Q37" s="1809"/>
      <c r="S37" s="1057"/>
      <c r="T37" s="1056"/>
      <c r="U37" s="1056"/>
      <c r="V37" s="1056"/>
    </row>
    <row r="38" spans="1:22" s="1058" customFormat="1" ht="14.25">
      <c r="A38" s="1055" t="s">
        <v>19</v>
      </c>
      <c r="B38" s="1494"/>
      <c r="C38" s="1495"/>
      <c r="D38" s="1494"/>
      <c r="E38" s="1732">
        <f>SUM(E14:E37)</f>
        <v>2535.6</v>
      </c>
      <c r="F38" s="1739"/>
      <c r="G38" s="1739"/>
      <c r="H38" s="1739"/>
      <c r="I38" s="1732">
        <f>SUM(I14:I37)</f>
        <v>0</v>
      </c>
      <c r="J38" s="1739"/>
      <c r="K38" s="1739"/>
      <c r="L38" s="1739"/>
      <c r="M38" s="1791">
        <f>SUM(M14:M37)</f>
        <v>0</v>
      </c>
      <c r="N38" s="1727"/>
      <c r="O38" s="1728"/>
      <c r="P38" s="1727"/>
      <c r="Q38" s="1790">
        <f>SUM(Q14:Q37)</f>
        <v>0</v>
      </c>
      <c r="S38" s="1498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42"/>
  <sheetViews>
    <sheetView zoomScale="85" zoomScaleNormal="85" zoomScaleSheetLayoutView="100" workbookViewId="0">
      <selection activeCell="W43" sqref="W43"/>
    </sheetView>
  </sheetViews>
  <sheetFormatPr defaultRowHeight="12.75"/>
  <cols>
    <col min="1" max="3" width="11.28515625" style="1060" customWidth="1"/>
    <col min="4" max="4" width="11.28515625" style="1060" hidden="1" customWidth="1"/>
    <col min="5" max="5" width="13.42578125" style="1060" customWidth="1"/>
    <col min="6" max="7" width="11.28515625" style="1060" customWidth="1"/>
    <col min="8" max="8" width="11.28515625" style="1060" hidden="1" customWidth="1"/>
    <col min="9" max="9" width="14.42578125" style="1060" customWidth="1"/>
    <col min="10" max="11" width="11.28515625" style="1060" customWidth="1"/>
    <col min="12" max="12" width="11.28515625" style="1060" hidden="1" customWidth="1"/>
    <col min="13" max="13" width="13.140625" style="1060" customWidth="1"/>
    <col min="14" max="15" width="11.28515625" style="1060" customWidth="1"/>
    <col min="16" max="16" width="11.28515625" style="1060" hidden="1" customWidth="1"/>
    <col min="17" max="17" width="14.5703125" style="1060" customWidth="1"/>
    <col min="18" max="16384" width="9.140625" style="1060"/>
  </cols>
  <sheetData>
    <row r="1" spans="1:22" s="1048" customFormat="1" ht="18.75" customHeight="1">
      <c r="B1" s="1485"/>
      <c r="C1" s="1521" t="s">
        <v>517</v>
      </c>
      <c r="D1" s="1049"/>
      <c r="E1" s="1049"/>
      <c r="J1" s="799"/>
      <c r="K1" s="3059" t="s">
        <v>659</v>
      </c>
      <c r="L1" s="3059"/>
      <c r="M1" s="3059"/>
      <c r="N1" s="3059"/>
      <c r="O1" s="3059"/>
      <c r="P1" s="3059"/>
      <c r="Q1" s="3059"/>
    </row>
    <row r="2" spans="1:22" s="1048" customFormat="1" ht="10.5" customHeight="1">
      <c r="A2" s="1486"/>
      <c r="B2" s="3060" t="s">
        <v>1</v>
      </c>
      <c r="C2" s="3060"/>
      <c r="D2" s="3060"/>
      <c r="E2" s="3060"/>
      <c r="N2" s="3061" t="s">
        <v>2</v>
      </c>
      <c r="O2" s="3062"/>
      <c r="P2" s="3062"/>
      <c r="Q2" s="3062"/>
    </row>
    <row r="3" spans="1:22" s="1048" customFormat="1" ht="13.5" customHeight="1">
      <c r="N3" s="1049"/>
      <c r="O3" s="1049" t="s">
        <v>660</v>
      </c>
      <c r="P3" s="1049"/>
      <c r="Q3" s="1049"/>
    </row>
    <row r="4" spans="1:22" s="1048" customFormat="1" ht="15" customHeight="1">
      <c r="B4" s="1487"/>
      <c r="C4" s="1521" t="s">
        <v>516</v>
      </c>
      <c r="D4" s="1487"/>
      <c r="E4" s="1487"/>
      <c r="I4" s="3063" t="s">
        <v>5</v>
      </c>
      <c r="J4" s="3064"/>
      <c r="K4" s="3064"/>
      <c r="L4" s="1932"/>
      <c r="O4" s="1050"/>
    </row>
    <row r="5" spans="1:22" s="1048" customFormat="1" ht="9.75" customHeight="1">
      <c r="A5" s="1486"/>
      <c r="B5" s="3065" t="s">
        <v>7</v>
      </c>
      <c r="C5" s="3065"/>
      <c r="D5" s="3065"/>
      <c r="E5" s="3065"/>
    </row>
    <row r="6" spans="1:22" s="1048" customFormat="1" ht="12" customHeight="1">
      <c r="E6" s="3058" t="s">
        <v>8</v>
      </c>
      <c r="F6" s="3058"/>
      <c r="G6" s="3058"/>
      <c r="H6" s="3058"/>
      <c r="I6" s="3058"/>
      <c r="J6" s="3058"/>
      <c r="K6" s="3058"/>
      <c r="L6" s="3058"/>
      <c r="M6" s="3058"/>
      <c r="N6" s="3058"/>
    </row>
    <row r="7" spans="1:22" s="1048" customFormat="1" ht="15.75">
      <c r="A7" s="1048" t="s">
        <v>669</v>
      </c>
      <c r="E7" s="2752" t="s">
        <v>669</v>
      </c>
      <c r="F7" s="2752"/>
      <c r="G7" s="2752"/>
      <c r="H7" s="2752"/>
      <c r="I7" s="2752"/>
      <c r="J7" s="2752"/>
      <c r="K7" s="2752"/>
      <c r="L7" s="2752"/>
      <c r="M7" s="2752"/>
      <c r="N7" s="2752"/>
    </row>
    <row r="8" spans="1:22" s="1048" customFormat="1" ht="9" customHeight="1"/>
    <row r="9" spans="1:22" s="1048" customFormat="1">
      <c r="A9" s="3051" t="s">
        <v>9</v>
      </c>
      <c r="B9" s="3049" t="s">
        <v>10</v>
      </c>
      <c r="C9" s="3050"/>
      <c r="D9" s="3050"/>
      <c r="E9" s="3050"/>
      <c r="F9" s="3050"/>
      <c r="G9" s="3050"/>
      <c r="H9" s="3050"/>
      <c r="I9" s="3054"/>
      <c r="J9" s="3049" t="s">
        <v>11</v>
      </c>
      <c r="K9" s="3050"/>
      <c r="L9" s="3050"/>
      <c r="M9" s="3050"/>
      <c r="N9" s="3050"/>
      <c r="O9" s="3050"/>
      <c r="P9" s="3050"/>
      <c r="Q9" s="3054"/>
    </row>
    <row r="10" spans="1:22" s="1048" customFormat="1">
      <c r="A10" s="3052"/>
      <c r="B10" s="3055" t="s">
        <v>661</v>
      </c>
      <c r="C10" s="3056"/>
      <c r="D10" s="3056"/>
      <c r="E10" s="3057"/>
      <c r="F10" s="3055" t="s">
        <v>662</v>
      </c>
      <c r="G10" s="3056"/>
      <c r="H10" s="3056"/>
      <c r="I10" s="3057"/>
      <c r="J10" s="3055" t="str">
        <f>B10</f>
        <v>яч. 7 ф. Бушуеха ТП-84</v>
      </c>
      <c r="K10" s="3056"/>
      <c r="L10" s="3056"/>
      <c r="M10" s="3057"/>
      <c r="N10" s="3055" t="str">
        <f>F10</f>
        <v>яч. 10 ф. Свиноферма ТП-85</v>
      </c>
      <c r="O10" s="3056"/>
      <c r="P10" s="3056"/>
      <c r="Q10" s="3057"/>
    </row>
    <row r="11" spans="1:22" s="1048" customFormat="1">
      <c r="A11" s="3052"/>
      <c r="B11" s="3049" t="s">
        <v>14</v>
      </c>
      <c r="C11" s="3050"/>
      <c r="E11" s="1934"/>
      <c r="F11" s="3049" t="s">
        <v>15</v>
      </c>
      <c r="G11" s="3050"/>
      <c r="H11" s="1933"/>
      <c r="I11" s="1934"/>
      <c r="J11" s="3049" t="s">
        <v>15</v>
      </c>
      <c r="K11" s="3050"/>
      <c r="L11" s="1933"/>
      <c r="M11" s="1934"/>
      <c r="N11" s="3049" t="s">
        <v>15</v>
      </c>
      <c r="O11" s="3050"/>
      <c r="P11" s="1933"/>
      <c r="Q11" s="1934"/>
    </row>
    <row r="12" spans="1:22" s="1052" customFormat="1" ht="35.25" customHeight="1">
      <c r="A12" s="3053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4"/>
      <c r="C14" s="1523"/>
      <c r="D14" s="1126"/>
      <c r="E14" s="1960">
        <v>157.6</v>
      </c>
      <c r="F14" s="1522"/>
      <c r="G14" s="1126"/>
      <c r="H14" s="1126"/>
      <c r="I14" s="1964">
        <v>219.4</v>
      </c>
      <c r="J14" s="1524"/>
      <c r="K14" s="1126"/>
      <c r="L14" s="1126"/>
      <c r="M14" s="1126"/>
      <c r="N14" s="1522"/>
      <c r="O14" s="1126"/>
      <c r="P14" s="1126"/>
      <c r="Q14" s="1126"/>
      <c r="S14" s="1493"/>
      <c r="T14" s="1056"/>
      <c r="U14" s="1056"/>
      <c r="V14" s="1056"/>
    </row>
    <row r="15" spans="1:22" s="1052" customFormat="1">
      <c r="A15" s="1055">
        <v>1</v>
      </c>
      <c r="B15" s="1524"/>
      <c r="C15" s="1126"/>
      <c r="D15" s="1126"/>
      <c r="E15" s="1961">
        <v>160.4</v>
      </c>
      <c r="F15" s="1522"/>
      <c r="G15" s="1126"/>
      <c r="H15" s="1126"/>
      <c r="I15" s="1965">
        <v>217.6</v>
      </c>
      <c r="J15" s="1524"/>
      <c r="K15" s="1126"/>
      <c r="L15" s="1126"/>
      <c r="M15" s="1809"/>
      <c r="N15" s="1522"/>
      <c r="O15" s="1126"/>
      <c r="P15" s="1126"/>
      <c r="Q15" s="1809"/>
      <c r="S15" s="1057"/>
      <c r="T15" s="1056"/>
      <c r="U15" s="1056"/>
      <c r="V15" s="1056"/>
    </row>
    <row r="16" spans="1:22" s="1052" customFormat="1">
      <c r="A16" s="1055">
        <v>2</v>
      </c>
      <c r="B16" s="1524"/>
      <c r="C16" s="1126"/>
      <c r="D16" s="1126"/>
      <c r="E16" s="1961">
        <v>142.4</v>
      </c>
      <c r="F16" s="1522"/>
      <c r="G16" s="1126"/>
      <c r="H16" s="1126"/>
      <c r="I16" s="1965">
        <v>226.8</v>
      </c>
      <c r="J16" s="1524"/>
      <c r="K16" s="1126"/>
      <c r="L16" s="1126"/>
      <c r="M16" s="1809"/>
      <c r="N16" s="1522"/>
      <c r="O16" s="1126"/>
      <c r="P16" s="1126"/>
      <c r="Q16" s="1809"/>
      <c r="S16" s="1057"/>
      <c r="T16" s="1056"/>
      <c r="U16" s="1056"/>
      <c r="V16" s="1056"/>
    </row>
    <row r="17" spans="1:22" s="1052" customFormat="1">
      <c r="A17" s="1055">
        <v>3</v>
      </c>
      <c r="B17" s="1524"/>
      <c r="C17" s="1126"/>
      <c r="D17" s="1126"/>
      <c r="E17" s="1961">
        <v>159.20000000000002</v>
      </c>
      <c r="F17" s="1522"/>
      <c r="G17" s="1126"/>
      <c r="H17" s="1126"/>
      <c r="I17" s="1965">
        <v>214.6</v>
      </c>
      <c r="J17" s="1524"/>
      <c r="K17" s="1126"/>
      <c r="L17" s="1126"/>
      <c r="M17" s="1809"/>
      <c r="N17" s="1522"/>
      <c r="O17" s="1126"/>
      <c r="P17" s="1126"/>
      <c r="Q17" s="1809"/>
      <c r="S17" s="1057"/>
      <c r="T17" s="1056"/>
      <c r="U17" s="1056"/>
      <c r="V17" s="1056"/>
    </row>
    <row r="18" spans="1:22" s="1052" customFormat="1">
      <c r="A18" s="1055">
        <v>4</v>
      </c>
      <c r="B18" s="1524"/>
      <c r="C18" s="1126"/>
      <c r="D18" s="1126"/>
      <c r="E18" s="1961">
        <v>184.4</v>
      </c>
      <c r="F18" s="1522"/>
      <c r="G18" s="1126"/>
      <c r="H18" s="1126"/>
      <c r="I18" s="1965">
        <v>216.20000000000002</v>
      </c>
      <c r="J18" s="1524"/>
      <c r="K18" s="1126"/>
      <c r="L18" s="1126"/>
      <c r="M18" s="1809"/>
      <c r="N18" s="1522"/>
      <c r="O18" s="1126"/>
      <c r="P18" s="1126"/>
      <c r="Q18" s="1809"/>
      <c r="S18" s="1057"/>
      <c r="T18" s="1056"/>
      <c r="U18" s="1056"/>
      <c r="V18" s="1056"/>
    </row>
    <row r="19" spans="1:22" s="1052" customFormat="1">
      <c r="A19" s="1055">
        <v>5</v>
      </c>
      <c r="B19" s="1524"/>
      <c r="C19" s="1126"/>
      <c r="D19" s="1126"/>
      <c r="E19" s="1961">
        <v>191.4</v>
      </c>
      <c r="F19" s="1522"/>
      <c r="G19" s="1126"/>
      <c r="H19" s="1126"/>
      <c r="I19" s="1965">
        <v>225.4</v>
      </c>
      <c r="J19" s="1524"/>
      <c r="K19" s="1126"/>
      <c r="L19" s="1126"/>
      <c r="M19" s="1809"/>
      <c r="N19" s="1522"/>
      <c r="O19" s="1126"/>
      <c r="P19" s="1126"/>
      <c r="Q19" s="1809"/>
      <c r="S19" s="1057"/>
      <c r="T19" s="1056"/>
      <c r="U19" s="1056"/>
      <c r="V19" s="1056"/>
    </row>
    <row r="20" spans="1:22" s="1052" customFormat="1">
      <c r="A20" s="1055">
        <v>6</v>
      </c>
      <c r="B20" s="1524"/>
      <c r="C20" s="1126"/>
      <c r="D20" s="1126"/>
      <c r="E20" s="1961">
        <v>212.4</v>
      </c>
      <c r="F20" s="1522"/>
      <c r="G20" s="1126"/>
      <c r="H20" s="1126"/>
      <c r="I20" s="1965">
        <v>236.4</v>
      </c>
      <c r="J20" s="1524"/>
      <c r="K20" s="1126"/>
      <c r="L20" s="1126"/>
      <c r="M20" s="1809"/>
      <c r="N20" s="1522"/>
      <c r="O20" s="1126"/>
      <c r="P20" s="1126"/>
      <c r="Q20" s="1809"/>
      <c r="S20" s="1057"/>
      <c r="T20" s="1056"/>
      <c r="U20" s="1056"/>
      <c r="V20" s="1056"/>
    </row>
    <row r="21" spans="1:22" s="1052" customFormat="1">
      <c r="A21" s="1055">
        <v>7</v>
      </c>
      <c r="B21" s="1524"/>
      <c r="C21" s="1126"/>
      <c r="D21" s="1126"/>
      <c r="E21" s="1961">
        <v>218.4</v>
      </c>
      <c r="F21" s="1522"/>
      <c r="G21" s="1126"/>
      <c r="H21" s="1126"/>
      <c r="I21" s="1965">
        <v>221</v>
      </c>
      <c r="J21" s="1524"/>
      <c r="K21" s="1126"/>
      <c r="L21" s="1126"/>
      <c r="M21" s="1809"/>
      <c r="N21" s="1522"/>
      <c r="O21" s="1126"/>
      <c r="P21" s="1126"/>
      <c r="Q21" s="1809"/>
      <c r="S21" s="1057"/>
      <c r="T21" s="1056"/>
      <c r="U21" s="1056"/>
      <c r="V21" s="1056"/>
    </row>
    <row r="22" spans="1:22" s="1052" customFormat="1">
      <c r="A22" s="1055">
        <v>8</v>
      </c>
      <c r="B22" s="1524"/>
      <c r="C22" s="1126"/>
      <c r="D22" s="1126"/>
      <c r="E22" s="1961">
        <v>225.20000000000002</v>
      </c>
      <c r="F22" s="1522"/>
      <c r="G22" s="1126"/>
      <c r="H22" s="1126"/>
      <c r="I22" s="1965">
        <v>221.20000000000002</v>
      </c>
      <c r="J22" s="1524"/>
      <c r="K22" s="1126"/>
      <c r="L22" s="1126"/>
      <c r="M22" s="1809"/>
      <c r="N22" s="1522"/>
      <c r="O22" s="1126"/>
      <c r="P22" s="1126"/>
      <c r="Q22" s="1809"/>
      <c r="S22" s="1057"/>
      <c r="T22" s="1056"/>
      <c r="U22" s="1056"/>
      <c r="V22" s="1056"/>
    </row>
    <row r="23" spans="1:22" s="1052" customFormat="1">
      <c r="A23" s="1055">
        <v>9</v>
      </c>
      <c r="B23" s="1524"/>
      <c r="C23" s="1126"/>
      <c r="D23" s="1126"/>
      <c r="E23" s="1961">
        <v>205</v>
      </c>
      <c r="F23" s="1522"/>
      <c r="G23" s="1126"/>
      <c r="H23" s="1126"/>
      <c r="I23" s="1965">
        <v>216.20000000000002</v>
      </c>
      <c r="J23" s="1524"/>
      <c r="K23" s="1126"/>
      <c r="L23" s="1126"/>
      <c r="M23" s="1809"/>
      <c r="N23" s="1522"/>
      <c r="O23" s="1126"/>
      <c r="P23" s="1126"/>
      <c r="Q23" s="1809"/>
      <c r="S23" s="1057"/>
      <c r="T23" s="1056"/>
      <c r="U23" s="1056"/>
      <c r="V23" s="1056"/>
    </row>
    <row r="24" spans="1:22" s="1052" customFormat="1">
      <c r="A24" s="1055">
        <v>10</v>
      </c>
      <c r="B24" s="1524"/>
      <c r="C24" s="1126"/>
      <c r="D24" s="1126"/>
      <c r="E24" s="1961">
        <v>199</v>
      </c>
      <c r="F24" s="1522"/>
      <c r="G24" s="1126"/>
      <c r="H24" s="1126"/>
      <c r="I24" s="1965">
        <v>213</v>
      </c>
      <c r="J24" s="1524"/>
      <c r="K24" s="1126"/>
      <c r="L24" s="1126"/>
      <c r="M24" s="1809"/>
      <c r="N24" s="1522"/>
      <c r="O24" s="1126"/>
      <c r="P24" s="1126"/>
      <c r="Q24" s="1809"/>
      <c r="S24" s="1057"/>
      <c r="T24" s="1056"/>
      <c r="U24" s="1056"/>
      <c r="V24" s="1056"/>
    </row>
    <row r="25" spans="1:22" s="1052" customFormat="1">
      <c r="A25" s="1055">
        <v>11</v>
      </c>
      <c r="B25" s="1524"/>
      <c r="C25" s="1126"/>
      <c r="D25" s="1126"/>
      <c r="E25" s="1961">
        <v>200</v>
      </c>
      <c r="F25" s="1522"/>
      <c r="G25" s="1126"/>
      <c r="H25" s="1126"/>
      <c r="I25" s="1965">
        <v>192.4</v>
      </c>
      <c r="J25" s="1524"/>
      <c r="K25" s="1126"/>
      <c r="L25" s="1126"/>
      <c r="M25" s="1809"/>
      <c r="N25" s="1522"/>
      <c r="O25" s="1126"/>
      <c r="P25" s="1126"/>
      <c r="Q25" s="1809"/>
      <c r="S25" s="1057"/>
      <c r="T25" s="1056"/>
      <c r="U25" s="1056"/>
      <c r="V25" s="1056"/>
    </row>
    <row r="26" spans="1:22" s="1052" customFormat="1">
      <c r="A26" s="1055">
        <v>12</v>
      </c>
      <c r="B26" s="1524"/>
      <c r="C26" s="1126"/>
      <c r="D26" s="1126"/>
      <c r="E26" s="1961">
        <v>215</v>
      </c>
      <c r="F26" s="1522"/>
      <c r="G26" s="1126"/>
      <c r="H26" s="1126"/>
      <c r="I26" s="1965">
        <v>205.8</v>
      </c>
      <c r="J26" s="1524"/>
      <c r="K26" s="1126"/>
      <c r="L26" s="1126"/>
      <c r="M26" s="1809"/>
      <c r="N26" s="1522"/>
      <c r="O26" s="1126"/>
      <c r="P26" s="1126"/>
      <c r="Q26" s="1809"/>
      <c r="S26" s="1057"/>
      <c r="T26" s="1056"/>
      <c r="U26" s="1056"/>
      <c r="V26" s="1056"/>
    </row>
    <row r="27" spans="1:22" s="1052" customFormat="1">
      <c r="A27" s="1055">
        <v>13</v>
      </c>
      <c r="B27" s="1524"/>
      <c r="C27" s="1126"/>
      <c r="D27" s="1126"/>
      <c r="E27" s="1961">
        <v>216.4</v>
      </c>
      <c r="F27" s="1522"/>
      <c r="G27" s="1126"/>
      <c r="H27" s="1126"/>
      <c r="I27" s="1965">
        <v>210.4</v>
      </c>
      <c r="J27" s="1524"/>
      <c r="K27" s="1126"/>
      <c r="L27" s="1126"/>
      <c r="M27" s="1809"/>
      <c r="N27" s="1522"/>
      <c r="O27" s="1126"/>
      <c r="P27" s="1126"/>
      <c r="Q27" s="1809"/>
      <c r="S27" s="1057"/>
      <c r="T27" s="1056"/>
      <c r="U27" s="1056"/>
      <c r="V27" s="1056"/>
    </row>
    <row r="28" spans="1:22" s="1052" customFormat="1">
      <c r="A28" s="1055">
        <v>14</v>
      </c>
      <c r="B28" s="1524"/>
      <c r="C28" s="1126"/>
      <c r="D28" s="1126"/>
      <c r="E28" s="1961">
        <v>211.6</v>
      </c>
      <c r="F28" s="1522"/>
      <c r="G28" s="1126"/>
      <c r="H28" s="1126"/>
      <c r="I28" s="1965">
        <v>223.20000000000002</v>
      </c>
      <c r="J28" s="1524"/>
      <c r="K28" s="1126"/>
      <c r="L28" s="1126"/>
      <c r="M28" s="1809"/>
      <c r="N28" s="1522"/>
      <c r="O28" s="1126"/>
      <c r="P28" s="1126"/>
      <c r="Q28" s="1809"/>
      <c r="S28" s="1057"/>
      <c r="T28" s="1056"/>
      <c r="U28" s="1056"/>
      <c r="V28" s="1056"/>
    </row>
    <row r="29" spans="1:22" s="1052" customFormat="1">
      <c r="A29" s="1055">
        <v>15</v>
      </c>
      <c r="B29" s="1524"/>
      <c r="C29" s="1126"/>
      <c r="D29" s="1126"/>
      <c r="E29" s="1961">
        <v>224.8</v>
      </c>
      <c r="F29" s="1522"/>
      <c r="G29" s="1126"/>
      <c r="H29" s="1126"/>
      <c r="I29" s="1965">
        <v>248.6</v>
      </c>
      <c r="J29" s="1524"/>
      <c r="K29" s="1126"/>
      <c r="L29" s="1126"/>
      <c r="M29" s="1809"/>
      <c r="N29" s="1522"/>
      <c r="O29" s="1126"/>
      <c r="P29" s="1126"/>
      <c r="Q29" s="1809"/>
      <c r="S29" s="1057"/>
      <c r="T29" s="1056"/>
      <c r="U29" s="1056"/>
      <c r="V29" s="1056"/>
    </row>
    <row r="30" spans="1:22" s="1052" customFormat="1">
      <c r="A30" s="1055">
        <v>16</v>
      </c>
      <c r="B30" s="1524"/>
      <c r="C30" s="1126"/>
      <c r="D30" s="1126"/>
      <c r="E30" s="1961">
        <v>230.6</v>
      </c>
      <c r="F30" s="1522"/>
      <c r="G30" s="1126"/>
      <c r="H30" s="1126"/>
      <c r="I30" s="1965">
        <v>239.8</v>
      </c>
      <c r="J30" s="1524"/>
      <c r="K30" s="1126"/>
      <c r="L30" s="1126"/>
      <c r="M30" s="1809"/>
      <c r="N30" s="1522"/>
      <c r="O30" s="1126"/>
      <c r="P30" s="1126"/>
      <c r="Q30" s="1809"/>
      <c r="S30" s="1057"/>
      <c r="T30" s="1056"/>
      <c r="U30" s="1056"/>
      <c r="V30" s="1056"/>
    </row>
    <row r="31" spans="1:22" s="1058" customFormat="1">
      <c r="A31" s="1055">
        <v>17</v>
      </c>
      <c r="B31" s="1524"/>
      <c r="C31" s="1126"/>
      <c r="D31" s="1126"/>
      <c r="E31" s="1961">
        <v>216.6</v>
      </c>
      <c r="F31" s="1522"/>
      <c r="G31" s="1126"/>
      <c r="H31" s="1126"/>
      <c r="I31" s="1965">
        <v>252.6</v>
      </c>
      <c r="J31" s="1524"/>
      <c r="K31" s="1126"/>
      <c r="L31" s="1126"/>
      <c r="M31" s="1809"/>
      <c r="N31" s="1522"/>
      <c r="O31" s="1126"/>
      <c r="P31" s="1126"/>
      <c r="Q31" s="1809"/>
      <c r="S31" s="1057"/>
      <c r="T31" s="1056"/>
      <c r="U31" s="1056"/>
      <c r="V31" s="1056"/>
    </row>
    <row r="32" spans="1:22" s="1058" customFormat="1">
      <c r="A32" s="1055">
        <v>18</v>
      </c>
      <c r="B32" s="1524"/>
      <c r="C32" s="1126"/>
      <c r="D32" s="1126"/>
      <c r="E32" s="1961">
        <v>225.8</v>
      </c>
      <c r="F32" s="1522"/>
      <c r="G32" s="1126"/>
      <c r="H32" s="1126"/>
      <c r="I32" s="1965">
        <v>231.4</v>
      </c>
      <c r="J32" s="1524"/>
      <c r="K32" s="1126"/>
      <c r="L32" s="1126"/>
      <c r="M32" s="1809"/>
      <c r="N32" s="1522"/>
      <c r="O32" s="1126"/>
      <c r="P32" s="1126"/>
      <c r="Q32" s="1809"/>
      <c r="S32" s="1057"/>
      <c r="T32" s="1056"/>
      <c r="U32" s="1056"/>
      <c r="V32" s="1056"/>
    </row>
    <row r="33" spans="1:22" s="1058" customFormat="1">
      <c r="A33" s="1055">
        <v>19</v>
      </c>
      <c r="B33" s="1524"/>
      <c r="C33" s="1126"/>
      <c r="D33" s="1126"/>
      <c r="E33" s="1961">
        <v>238</v>
      </c>
      <c r="F33" s="1522"/>
      <c r="G33" s="1126"/>
      <c r="H33" s="1126"/>
      <c r="I33" s="1965">
        <v>217.8</v>
      </c>
      <c r="J33" s="1524"/>
      <c r="K33" s="1126"/>
      <c r="L33" s="1126"/>
      <c r="M33" s="1809"/>
      <c r="N33" s="1522"/>
      <c r="O33" s="1126"/>
      <c r="P33" s="1126"/>
      <c r="Q33" s="1809"/>
      <c r="S33" s="1057"/>
      <c r="T33" s="1056"/>
      <c r="U33" s="1056"/>
      <c r="V33" s="1056"/>
    </row>
    <row r="34" spans="1:22" s="1058" customFormat="1">
      <c r="A34" s="1055">
        <v>20</v>
      </c>
      <c r="B34" s="1524"/>
      <c r="C34" s="1126"/>
      <c r="D34" s="1126"/>
      <c r="E34" s="1961">
        <v>225.4</v>
      </c>
      <c r="F34" s="1522"/>
      <c r="G34" s="1126"/>
      <c r="H34" s="1126"/>
      <c r="I34" s="1965">
        <v>230.20000000000002</v>
      </c>
      <c r="J34" s="1524"/>
      <c r="K34" s="1126"/>
      <c r="L34" s="1126"/>
      <c r="M34" s="1809"/>
      <c r="N34" s="1522"/>
      <c r="O34" s="1126"/>
      <c r="P34" s="1126"/>
      <c r="Q34" s="1809"/>
      <c r="S34" s="1057"/>
      <c r="T34" s="1056"/>
      <c r="U34" s="1056"/>
      <c r="V34" s="1056"/>
    </row>
    <row r="35" spans="1:22" s="1058" customFormat="1">
      <c r="A35" s="1055">
        <v>21</v>
      </c>
      <c r="B35" s="1524"/>
      <c r="C35" s="1126"/>
      <c r="D35" s="1126"/>
      <c r="E35" s="1961">
        <v>204.20000000000002</v>
      </c>
      <c r="F35" s="1522"/>
      <c r="G35" s="1126"/>
      <c r="H35" s="1126"/>
      <c r="I35" s="1965">
        <v>204.8</v>
      </c>
      <c r="J35" s="1524"/>
      <c r="K35" s="1126"/>
      <c r="L35" s="1126"/>
      <c r="M35" s="1809"/>
      <c r="N35" s="1522"/>
      <c r="O35" s="1126"/>
      <c r="P35" s="1126"/>
      <c r="Q35" s="1809"/>
      <c r="S35" s="1057"/>
      <c r="T35" s="1056"/>
      <c r="U35" s="1056"/>
      <c r="V35" s="1056"/>
    </row>
    <row r="36" spans="1:22" s="1058" customFormat="1">
      <c r="A36" s="1055">
        <v>22</v>
      </c>
      <c r="B36" s="1524"/>
      <c r="C36" s="1126"/>
      <c r="D36" s="1126"/>
      <c r="E36" s="1961">
        <v>173.4</v>
      </c>
      <c r="F36" s="1522"/>
      <c r="G36" s="1126"/>
      <c r="H36" s="1126"/>
      <c r="I36" s="1965">
        <v>196</v>
      </c>
      <c r="J36" s="1524"/>
      <c r="K36" s="1126"/>
      <c r="L36" s="1126"/>
      <c r="M36" s="1809"/>
      <c r="N36" s="1522"/>
      <c r="O36" s="1126"/>
      <c r="P36" s="1126"/>
      <c r="Q36" s="1809"/>
      <c r="S36" s="1057"/>
      <c r="T36" s="1056"/>
      <c r="U36" s="1056"/>
      <c r="V36" s="1056"/>
    </row>
    <row r="37" spans="1:22" s="1058" customFormat="1" ht="13.5" thickBot="1">
      <c r="A37" s="1055">
        <v>23</v>
      </c>
      <c r="B37" s="1524"/>
      <c r="C37" s="1126"/>
      <c r="D37" s="1126"/>
      <c r="E37" s="1962">
        <v>173.20000000000002</v>
      </c>
      <c r="F37" s="1522"/>
      <c r="G37" s="1126"/>
      <c r="H37" s="1126"/>
      <c r="I37" s="1966">
        <v>189.8</v>
      </c>
      <c r="J37" s="1524"/>
      <c r="K37" s="1126"/>
      <c r="L37" s="1126"/>
      <c r="M37" s="1809"/>
      <c r="N37" s="1522"/>
      <c r="O37" s="1126"/>
      <c r="P37" s="1126"/>
      <c r="Q37" s="1809"/>
      <c r="S37" s="1057"/>
      <c r="T37" s="1056"/>
      <c r="U37" s="1056"/>
      <c r="V37" s="1056"/>
    </row>
    <row r="38" spans="1:22" s="1058" customFormat="1" ht="14.25">
      <c r="A38" s="1055" t="s">
        <v>19</v>
      </c>
      <c r="B38" s="1494"/>
      <c r="C38" s="1495"/>
      <c r="D38" s="1494"/>
      <c r="E38" s="1732">
        <f>SUM(E14:E37)</f>
        <v>4810.3999999999996</v>
      </c>
      <c r="F38" s="1739"/>
      <c r="G38" s="1739"/>
      <c r="H38" s="1739"/>
      <c r="I38" s="1732">
        <f>SUM(I14:I37)</f>
        <v>5270.6</v>
      </c>
      <c r="J38" s="1739"/>
      <c r="K38" s="1739"/>
      <c r="L38" s="1739"/>
      <c r="M38" s="1791">
        <f>SUM(M14:M37)</f>
        <v>0</v>
      </c>
      <c r="N38" s="1727"/>
      <c r="O38" s="1728"/>
      <c r="P38" s="1727"/>
      <c r="Q38" s="1790">
        <f>SUM(Q14:Q37)</f>
        <v>0</v>
      </c>
      <c r="S38" s="1498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>
    <tabColor rgb="FFFFFF00"/>
  </sheetPr>
  <dimension ref="A1:R52"/>
  <sheetViews>
    <sheetView zoomScale="85" zoomScaleNormal="85" workbookViewId="0">
      <selection activeCell="K20" sqref="K20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G1" s="799" t="s">
        <v>171</v>
      </c>
    </row>
    <row r="2" spans="1:18" ht="15.75">
      <c r="A2" s="1249"/>
      <c r="B2" s="1250"/>
      <c r="C2" s="1250"/>
      <c r="D2" s="475" t="s">
        <v>110</v>
      </c>
      <c r="E2" s="1250"/>
      <c r="F2" s="1250"/>
      <c r="G2" s="1250"/>
    </row>
    <row r="3" spans="1:18" ht="15.75">
      <c r="A3" s="1249"/>
      <c r="B3" s="1250"/>
      <c r="C3" s="1250"/>
      <c r="D3" s="1250"/>
      <c r="E3" s="1250"/>
      <c r="F3" s="1250"/>
      <c r="G3" s="1250"/>
    </row>
    <row r="4" spans="1:18" ht="15.75">
      <c r="A4" s="2801" t="s">
        <v>670</v>
      </c>
      <c r="B4" s="2804"/>
      <c r="C4" s="2804"/>
      <c r="D4" s="2804"/>
      <c r="E4" s="2804"/>
      <c r="F4" s="2804"/>
      <c r="G4" s="2804"/>
      <c r="I4" s="961"/>
      <c r="J4" s="961"/>
      <c r="K4" s="961"/>
      <c r="L4" s="961"/>
      <c r="M4" s="961"/>
      <c r="N4" s="961"/>
      <c r="O4" s="961"/>
      <c r="P4" s="961"/>
      <c r="Q4" s="961"/>
    </row>
    <row r="5" spans="1:18" ht="15.75">
      <c r="A5" s="1249"/>
      <c r="B5" s="1250"/>
      <c r="C5" s="1250"/>
      <c r="D5" s="1250"/>
      <c r="E5" s="1250"/>
      <c r="F5" s="1250"/>
      <c r="G5" s="1250"/>
      <c r="I5" s="961"/>
      <c r="J5" s="961"/>
      <c r="K5" s="961"/>
      <c r="L5" s="961"/>
      <c r="M5" s="961"/>
      <c r="N5" s="961"/>
      <c r="O5" s="961"/>
      <c r="P5" s="961"/>
      <c r="Q5" s="961"/>
    </row>
    <row r="6" spans="1:18" ht="15.75">
      <c r="A6" s="2805" t="s">
        <v>406</v>
      </c>
      <c r="B6" s="2805"/>
      <c r="C6" s="2805"/>
      <c r="D6" s="2806"/>
      <c r="E6" s="2806"/>
      <c r="F6" s="2806"/>
      <c r="G6" s="2806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8" ht="9" customHeight="1">
      <c r="A7" s="1249"/>
      <c r="B7" s="1250"/>
      <c r="C7" s="1250"/>
      <c r="D7" s="3071"/>
      <c r="E7" s="3071"/>
      <c r="F7" s="3071"/>
      <c r="G7" s="3071"/>
      <c r="I7" s="961"/>
      <c r="J7" s="961"/>
      <c r="K7" s="961"/>
      <c r="L7" s="961"/>
      <c r="M7" s="961"/>
      <c r="N7" s="961"/>
      <c r="O7" s="961"/>
      <c r="P7" s="961"/>
      <c r="Q7" s="961"/>
    </row>
    <row r="8" spans="1:18" ht="15" customHeight="1">
      <c r="A8" s="3072" t="s">
        <v>450</v>
      </c>
      <c r="B8" s="3073"/>
      <c r="C8" s="3073"/>
      <c r="D8" s="3073"/>
      <c r="E8" s="3073"/>
      <c r="F8" s="3073"/>
      <c r="G8" s="3073"/>
      <c r="I8" s="961"/>
      <c r="J8" s="961"/>
      <c r="K8" s="961"/>
      <c r="L8" s="961"/>
      <c r="M8" s="961"/>
      <c r="N8" s="961"/>
      <c r="O8" s="961"/>
      <c r="P8" s="961"/>
      <c r="Q8" s="961"/>
    </row>
    <row r="9" spans="1:18" ht="15.75" customHeight="1">
      <c r="A9" s="3072"/>
      <c r="B9" s="3072"/>
      <c r="C9" s="3072"/>
      <c r="D9" s="3072"/>
      <c r="E9" s="3072"/>
      <c r="F9" s="3072"/>
      <c r="G9" s="3072"/>
      <c r="I9" s="961"/>
      <c r="J9" s="961"/>
      <c r="K9" s="961"/>
      <c r="L9" s="961"/>
      <c r="M9" s="961"/>
      <c r="N9" s="961"/>
      <c r="O9" s="961"/>
      <c r="P9" s="961"/>
      <c r="Q9" s="961"/>
    </row>
    <row r="10" spans="1:18">
      <c r="B10" s="476"/>
      <c r="C10" s="1940"/>
      <c r="D10" s="1940"/>
      <c r="E10" s="1940"/>
      <c r="F10" s="1940"/>
      <c r="G10" s="1940"/>
      <c r="H10" s="1940"/>
      <c r="I10" s="1940"/>
      <c r="J10" s="961"/>
      <c r="K10" s="961"/>
      <c r="L10" s="961"/>
      <c r="M10" s="961"/>
      <c r="N10" s="961"/>
      <c r="O10" s="961"/>
      <c r="P10" s="961"/>
      <c r="Q10" s="961"/>
    </row>
    <row r="11" spans="1:18" ht="15.75" customHeight="1">
      <c r="A11" s="2796" t="s">
        <v>111</v>
      </c>
      <c r="B11" s="2798" t="s">
        <v>10</v>
      </c>
      <c r="C11" s="3075"/>
      <c r="D11" s="3076"/>
      <c r="E11" s="2798" t="s">
        <v>11</v>
      </c>
      <c r="F11" s="3075"/>
      <c r="G11" s="3076"/>
      <c r="H11" s="1940"/>
      <c r="I11" s="1940"/>
      <c r="J11" s="961"/>
      <c r="K11" s="961"/>
      <c r="L11" s="961"/>
      <c r="M11" s="961"/>
      <c r="N11" s="961"/>
      <c r="O11" s="961"/>
      <c r="P11" s="961"/>
      <c r="Q11" s="961"/>
    </row>
    <row r="12" spans="1:18" s="478" customFormat="1" ht="55.5" customHeight="1">
      <c r="A12" s="3074"/>
      <c r="B12" s="477" t="s">
        <v>112</v>
      </c>
      <c r="C12" s="477" t="s">
        <v>113</v>
      </c>
      <c r="D12" s="477" t="s">
        <v>253</v>
      </c>
      <c r="E12" s="477" t="s">
        <v>112</v>
      </c>
      <c r="F12" s="477" t="s">
        <v>113</v>
      </c>
      <c r="G12" s="477" t="s">
        <v>254</v>
      </c>
    </row>
    <row r="13" spans="1:18" s="480" customFormat="1" ht="10.5" customHeight="1">
      <c r="A13" s="106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8" s="480" customFormat="1" ht="14.25" customHeight="1">
      <c r="A14" s="782">
        <v>0</v>
      </c>
      <c r="B14" s="1945">
        <f>'свод.табл.3 г.Вологда'!B13+SUM('46:100'!E14,'46:100'!I14)</f>
        <v>103808.85942602542</v>
      </c>
      <c r="C14" s="1945"/>
      <c r="D14" s="1945">
        <f>B14</f>
        <v>103808.85942602542</v>
      </c>
      <c r="E14" s="1945">
        <f>'свод.табл.3 г.Вологда'!E13+SUM('46:100'!M14,'46:100'!Q14)</f>
        <v>15554.613999999998</v>
      </c>
      <c r="F14" s="1945"/>
      <c r="G14" s="1945">
        <f>E14</f>
        <v>15554.613999999998</v>
      </c>
      <c r="I14" s="846"/>
      <c r="J14" s="846"/>
      <c r="K14" s="846"/>
    </row>
    <row r="15" spans="1:18" ht="15.95" customHeight="1">
      <c r="A15" s="782">
        <v>1</v>
      </c>
      <c r="B15" s="1945">
        <f>'свод.табл.3 г.Вологда'!B14+SUM('46:100'!E15,'46:100'!I15)</f>
        <v>97762.893548095701</v>
      </c>
      <c r="C15" s="1945"/>
      <c r="D15" s="1945">
        <f t="shared" ref="D15:D37" si="0">B15</f>
        <v>97762.893548095701</v>
      </c>
      <c r="E15" s="1945">
        <f>'свод.табл.3 г.Вологда'!E14+SUM('46:100'!M15,'46:100'!Q15)</f>
        <v>15539.602999999999</v>
      </c>
      <c r="F15" s="1945"/>
      <c r="G15" s="1945">
        <f>E15</f>
        <v>15539.602999999999</v>
      </c>
      <c r="I15" s="1062"/>
      <c r="J15" s="1062"/>
      <c r="K15" s="1062"/>
      <c r="L15" s="1062"/>
      <c r="M15" s="1062"/>
      <c r="N15" s="1062"/>
      <c r="O15" s="1062"/>
      <c r="P15" s="1062"/>
      <c r="Q15" s="1062"/>
      <c r="R15" s="1062"/>
    </row>
    <row r="16" spans="1:18" ht="15.95" customHeight="1">
      <c r="A16" s="782">
        <v>2</v>
      </c>
      <c r="B16" s="1945">
        <f>'свод.табл.3 г.Вологда'!B15+SUM('46:100'!E16,'46:100'!I16)</f>
        <v>95051.462665649407</v>
      </c>
      <c r="C16" s="1945"/>
      <c r="D16" s="1945">
        <f t="shared" si="0"/>
        <v>95051.462665649407</v>
      </c>
      <c r="E16" s="1945">
        <f>'свод.табл.3 г.Вологда'!E15+SUM('46:100'!M16,'46:100'!Q16)</f>
        <v>14858.716</v>
      </c>
      <c r="F16" s="1945"/>
      <c r="G16" s="1945">
        <f t="shared" ref="G16:G37" si="1">E16</f>
        <v>14858.716</v>
      </c>
      <c r="I16" s="1062"/>
      <c r="J16" s="1062"/>
      <c r="K16" s="1062"/>
      <c r="L16" s="1062"/>
      <c r="M16" s="1062"/>
      <c r="N16" s="1062"/>
      <c r="O16" s="1062"/>
      <c r="P16" s="1062"/>
      <c r="Q16" s="1062"/>
      <c r="R16" s="1062"/>
    </row>
    <row r="17" spans="1:18" ht="15.95" customHeight="1">
      <c r="A17" s="782">
        <v>3</v>
      </c>
      <c r="B17" s="1945">
        <f>'свод.табл.3 г.Вологда'!B16+SUM('46:100'!E17,'46:100'!I17)</f>
        <v>94048.753918823262</v>
      </c>
      <c r="C17" s="1945"/>
      <c r="D17" s="1945">
        <f t="shared" si="0"/>
        <v>94048.753918823262</v>
      </c>
      <c r="E17" s="1945">
        <f>'свод.табл.3 г.Вологда'!E16+SUM('46:100'!M17,'46:100'!Q17)</f>
        <v>14378.329000000002</v>
      </c>
      <c r="F17" s="1945"/>
      <c r="G17" s="1945">
        <f t="shared" si="1"/>
        <v>14378.329000000002</v>
      </c>
      <c r="I17" s="1062"/>
      <c r="J17" s="1062"/>
      <c r="K17" s="1062"/>
      <c r="L17" s="1062"/>
      <c r="M17" s="1062"/>
      <c r="N17" s="1062"/>
      <c r="O17" s="1062"/>
      <c r="P17" s="1062"/>
      <c r="Q17" s="1062"/>
      <c r="R17" s="1062"/>
    </row>
    <row r="18" spans="1:18" ht="15.95" customHeight="1">
      <c r="A18" s="782">
        <v>4</v>
      </c>
      <c r="B18" s="1945">
        <f>'свод.табл.3 г.Вологда'!B17+SUM('46:100'!E18,'46:100'!I18)</f>
        <v>95572.92229101561</v>
      </c>
      <c r="C18" s="1945"/>
      <c r="D18" s="1945">
        <f t="shared" si="0"/>
        <v>95572.92229101561</v>
      </c>
      <c r="E18" s="1945">
        <f>'свод.табл.3 г.Вологда'!E17+SUM('46:100'!M18,'46:100'!Q18)</f>
        <v>13786.059999999998</v>
      </c>
      <c r="F18" s="1945"/>
      <c r="G18" s="1945">
        <f t="shared" si="1"/>
        <v>13786.059999999998</v>
      </c>
      <c r="I18" s="1062"/>
      <c r="J18" s="1062"/>
      <c r="K18" s="1062"/>
      <c r="L18" s="1062"/>
      <c r="M18" s="1062"/>
      <c r="N18" s="1062"/>
      <c r="O18" s="1062"/>
      <c r="P18" s="1062"/>
      <c r="Q18" s="1062"/>
      <c r="R18" s="1062"/>
    </row>
    <row r="19" spans="1:18" ht="15.95" customHeight="1">
      <c r="A19" s="782">
        <v>5</v>
      </c>
      <c r="B19" s="1945">
        <f>'свод.табл.3 г.Вологда'!B18+SUM('46:100'!E19,'46:100'!I19)</f>
        <v>103641.45437493896</v>
      </c>
      <c r="C19" s="1945"/>
      <c r="D19" s="1945">
        <f t="shared" si="0"/>
        <v>103641.45437493896</v>
      </c>
      <c r="E19" s="1945">
        <f>'свод.табл.3 г.Вологда'!E18+SUM('46:100'!M19,'46:100'!Q19)</f>
        <v>14051.079000000002</v>
      </c>
      <c r="F19" s="1945"/>
      <c r="G19" s="1945">
        <f t="shared" si="1"/>
        <v>14051.079000000002</v>
      </c>
      <c r="I19" s="1062"/>
      <c r="J19" s="1062"/>
      <c r="K19" s="1062"/>
      <c r="L19" s="1062"/>
      <c r="M19" s="1062"/>
      <c r="N19" s="1062"/>
      <c r="O19" s="1062"/>
      <c r="P19" s="1062"/>
      <c r="Q19" s="1062"/>
      <c r="R19" s="1062"/>
    </row>
    <row r="20" spans="1:18" ht="15.95" customHeight="1">
      <c r="A20" s="782">
        <v>6</v>
      </c>
      <c r="B20" s="1945">
        <f>'свод.табл.3 г.Вологда'!B19+SUM('46:100'!E20,'46:100'!I20)</f>
        <v>120241.83797070314</v>
      </c>
      <c r="C20" s="1945"/>
      <c r="D20" s="1945">
        <f t="shared" si="0"/>
        <v>120241.83797070314</v>
      </c>
      <c r="E20" s="1945">
        <f>'свод.табл.3 г.Вологда'!E19+SUM('46:100'!M20,'46:100'!Q20)</f>
        <v>14706.997999999998</v>
      </c>
      <c r="F20" s="1945"/>
      <c r="G20" s="1945">
        <f t="shared" si="1"/>
        <v>14706.997999999998</v>
      </c>
      <c r="I20" s="1062"/>
      <c r="J20" s="1062"/>
      <c r="K20" s="1062"/>
      <c r="L20" s="1062"/>
      <c r="M20" s="1062"/>
      <c r="N20" s="1062"/>
      <c r="O20" s="1062"/>
      <c r="P20" s="1062"/>
      <c r="Q20" s="1062"/>
      <c r="R20" s="1062"/>
    </row>
    <row r="21" spans="1:18" ht="15.95" customHeight="1">
      <c r="A21" s="782">
        <v>7</v>
      </c>
      <c r="B21" s="1945">
        <f>'свод.табл.3 г.Вологда'!B20+SUM('46:100'!E21,'46:100'!I21)</f>
        <v>137790.87079443361</v>
      </c>
      <c r="C21" s="1945"/>
      <c r="D21" s="1945">
        <f t="shared" si="0"/>
        <v>137790.87079443361</v>
      </c>
      <c r="E21" s="1945">
        <f>'свод.табл.3 г.Вологда'!E20+SUM('46:100'!M21,'46:100'!Q21)</f>
        <v>16457.912</v>
      </c>
      <c r="F21" s="1945"/>
      <c r="G21" s="1945">
        <f t="shared" si="1"/>
        <v>16457.912</v>
      </c>
      <c r="I21" s="1062"/>
      <c r="J21" s="1062"/>
      <c r="K21" s="1062"/>
      <c r="L21" s="1062"/>
      <c r="M21" s="1062"/>
      <c r="N21" s="1062"/>
      <c r="O21" s="1062"/>
      <c r="P21" s="1062"/>
      <c r="Q21" s="1062"/>
      <c r="R21" s="1062"/>
    </row>
    <row r="22" spans="1:18" ht="15.95" customHeight="1">
      <c r="A22" s="782">
        <v>8</v>
      </c>
      <c r="B22" s="1945">
        <f>'свод.табл.3 г.Вологда'!B21+SUM('46:100'!E22,'46:100'!I22)</f>
        <v>156747.66159057617</v>
      </c>
      <c r="C22" s="1945"/>
      <c r="D22" s="1945">
        <f t="shared" si="0"/>
        <v>156747.66159057617</v>
      </c>
      <c r="E22" s="1945">
        <f>'свод.табл.3 г.Вологда'!E21+SUM('46:100'!M22,'46:100'!Q22)</f>
        <v>20747.985999999994</v>
      </c>
      <c r="F22" s="1945"/>
      <c r="G22" s="1945">
        <f t="shared" si="1"/>
        <v>20747.985999999994</v>
      </c>
      <c r="I22" s="1062"/>
      <c r="J22" s="1062"/>
      <c r="K22" s="1062"/>
      <c r="L22" s="1062"/>
      <c r="M22" s="1062"/>
      <c r="N22" s="1062"/>
      <c r="O22" s="1062"/>
      <c r="P22" s="1062"/>
      <c r="Q22" s="1062"/>
      <c r="R22" s="1062"/>
    </row>
    <row r="23" spans="1:18" ht="15.95" customHeight="1">
      <c r="A23" s="782">
        <v>9</v>
      </c>
      <c r="B23" s="1945">
        <f>'свод.табл.3 г.Вологда'!B22+SUM('46:100'!E23,'46:100'!I23)</f>
        <v>163345.56966149903</v>
      </c>
      <c r="C23" s="1945"/>
      <c r="D23" s="1945">
        <f t="shared" si="0"/>
        <v>163345.56966149903</v>
      </c>
      <c r="E23" s="1945">
        <f>'свод.табл.3 г.Вологда'!E22+SUM('46:100'!M23,'46:100'!Q23)</f>
        <v>22888.001000000004</v>
      </c>
      <c r="F23" s="1945"/>
      <c r="G23" s="1945">
        <f t="shared" si="1"/>
        <v>22888.001000000004</v>
      </c>
      <c r="I23" s="1062"/>
      <c r="J23" s="1062"/>
      <c r="K23" s="1062"/>
      <c r="L23" s="1062"/>
      <c r="M23" s="1062"/>
      <c r="N23" s="1062"/>
      <c r="O23" s="1062"/>
      <c r="P23" s="1062"/>
      <c r="Q23" s="1062"/>
      <c r="R23" s="1062"/>
    </row>
    <row r="24" spans="1:18" ht="15.95" customHeight="1">
      <c r="A24" s="782">
        <v>10</v>
      </c>
      <c r="B24" s="1945">
        <f>'свод.табл.3 г.Вологда'!B23+SUM('46:100'!E24,'46:100'!I24)</f>
        <v>102320.44472009275</v>
      </c>
      <c r="C24" s="1945"/>
      <c r="D24" s="1945">
        <f t="shared" si="0"/>
        <v>102320.44472009275</v>
      </c>
      <c r="E24" s="1945">
        <f>'свод.табл.3 г.Вологда'!E23+SUM('46:100'!M24,'46:100'!Q24)</f>
        <v>22690.226999999999</v>
      </c>
      <c r="F24" s="1945"/>
      <c r="G24" s="1945">
        <f t="shared" si="1"/>
        <v>22690.226999999999</v>
      </c>
      <c r="I24" s="1062"/>
      <c r="J24" s="1062"/>
      <c r="K24" s="1062"/>
      <c r="L24" s="1062"/>
      <c r="M24" s="1062"/>
      <c r="N24" s="1062"/>
      <c r="O24" s="1062"/>
      <c r="P24" s="1062"/>
      <c r="Q24" s="1062"/>
      <c r="R24" s="1062"/>
    </row>
    <row r="25" spans="1:18" ht="15.95" customHeight="1">
      <c r="A25" s="782">
        <v>11</v>
      </c>
      <c r="B25" s="1945">
        <f>'свод.табл.3 г.Вологда'!B24+SUM('46:100'!E25,'46:100'!I25)</f>
        <v>162311.87893615724</v>
      </c>
      <c r="C25" s="1945"/>
      <c r="D25" s="1945">
        <f t="shared" si="0"/>
        <v>162311.87893615724</v>
      </c>
      <c r="E25" s="1945">
        <f>'свод.табл.3 г.Вологда'!E24+SUM('46:100'!M25,'46:100'!Q25)</f>
        <v>22474.574000000001</v>
      </c>
      <c r="F25" s="1945"/>
      <c r="G25" s="1945">
        <f t="shared" si="1"/>
        <v>22474.574000000001</v>
      </c>
      <c r="I25" s="1062"/>
      <c r="J25" s="1062"/>
      <c r="K25" s="1062"/>
      <c r="L25" s="1062"/>
      <c r="M25" s="1062"/>
      <c r="N25" s="1062"/>
      <c r="O25" s="1062"/>
      <c r="P25" s="1062"/>
      <c r="Q25" s="1062"/>
      <c r="R25" s="1062"/>
    </row>
    <row r="26" spans="1:18" ht="14.25" customHeight="1">
      <c r="A26" s="782">
        <v>12</v>
      </c>
      <c r="B26" s="1945">
        <f>'свод.табл.3 г.Вологда'!B25+SUM('46:100'!E26,'46:100'!I26)</f>
        <v>158439.16741784674</v>
      </c>
      <c r="C26" s="1945"/>
      <c r="D26" s="1945">
        <f t="shared" si="0"/>
        <v>158439.16741784674</v>
      </c>
      <c r="E26" s="1945">
        <f>'свод.табл.3 г.Вологда'!E25+SUM('46:100'!M26,'46:100'!Q26)</f>
        <v>21048.936999999998</v>
      </c>
      <c r="F26" s="1945"/>
      <c r="G26" s="1945">
        <f t="shared" si="1"/>
        <v>21048.936999999998</v>
      </c>
      <c r="I26" s="1062"/>
      <c r="J26" s="1062"/>
      <c r="K26" s="1062"/>
      <c r="L26" s="1062"/>
      <c r="M26" s="1062"/>
      <c r="N26" s="1062"/>
      <c r="O26" s="1062"/>
      <c r="P26" s="1062"/>
      <c r="Q26" s="1062"/>
      <c r="R26" s="1062"/>
    </row>
    <row r="27" spans="1:18" ht="14.25" customHeight="1">
      <c r="A27" s="782">
        <v>13</v>
      </c>
      <c r="B27" s="1945">
        <f>'свод.табл.3 г.Вологда'!B26+SUM('46:100'!E27,'46:100'!I27)</f>
        <v>159438.42968322756</v>
      </c>
      <c r="C27" s="1945"/>
      <c r="D27" s="1945">
        <f t="shared" si="0"/>
        <v>159438.42968322756</v>
      </c>
      <c r="E27" s="1945">
        <f>'свод.табл.3 г.Вологда'!E26+SUM('46:100'!M27,'46:100'!Q27)</f>
        <v>22512.734</v>
      </c>
      <c r="F27" s="1945"/>
      <c r="G27" s="1945">
        <f t="shared" si="1"/>
        <v>22512.734</v>
      </c>
      <c r="I27" s="1062"/>
      <c r="J27" s="1062"/>
      <c r="K27" s="1062"/>
      <c r="L27" s="1062"/>
      <c r="M27" s="1062"/>
      <c r="N27" s="1062"/>
      <c r="O27" s="1062"/>
      <c r="P27" s="1062"/>
      <c r="Q27" s="1062"/>
      <c r="R27" s="1062"/>
    </row>
    <row r="28" spans="1:18" ht="15.95" customHeight="1">
      <c r="A28" s="782">
        <v>14</v>
      </c>
      <c r="B28" s="1945">
        <f>'свод.табл.3 г.Вологда'!B27+SUM('46:100'!E28,'46:100'!I28)</f>
        <v>159576.9124147949</v>
      </c>
      <c r="C28" s="1945"/>
      <c r="D28" s="1945">
        <f t="shared" si="0"/>
        <v>159576.9124147949</v>
      </c>
      <c r="E28" s="1945">
        <f>'свод.табл.3 г.Вологда'!E27+SUM('46:100'!M28,'46:100'!Q28)</f>
        <v>22189.280000000002</v>
      </c>
      <c r="F28" s="1945"/>
      <c r="G28" s="1945">
        <f t="shared" si="1"/>
        <v>22189.280000000002</v>
      </c>
      <c r="I28" s="1062"/>
      <c r="J28" s="1062"/>
      <c r="K28" s="1062"/>
      <c r="L28" s="1062"/>
      <c r="M28" s="1062"/>
      <c r="N28" s="1062"/>
      <c r="O28" s="1062"/>
      <c r="P28" s="1062"/>
      <c r="Q28" s="1062"/>
      <c r="R28" s="1062"/>
    </row>
    <row r="29" spans="1:18" ht="15.95" customHeight="1">
      <c r="A29" s="782">
        <v>15</v>
      </c>
      <c r="B29" s="1945">
        <f>'свод.табл.3 г.Вологда'!B28+SUM('46:100'!E29,'46:100'!I29)</f>
        <v>162126.13971520995</v>
      </c>
      <c r="C29" s="1945"/>
      <c r="D29" s="1945">
        <f t="shared" si="0"/>
        <v>162126.13971520995</v>
      </c>
      <c r="E29" s="1945">
        <f>'свод.табл.3 г.Вологда'!E28+SUM('46:100'!M29,'46:100'!Q29)</f>
        <v>21560.684000000001</v>
      </c>
      <c r="F29" s="1945"/>
      <c r="G29" s="1945">
        <f t="shared" si="1"/>
        <v>21560.684000000001</v>
      </c>
      <c r="I29" s="1062"/>
      <c r="J29" s="1062"/>
      <c r="K29" s="1062"/>
      <c r="L29" s="1062"/>
      <c r="M29" s="1062"/>
      <c r="N29" s="1062"/>
      <c r="O29" s="1062"/>
      <c r="P29" s="1062"/>
      <c r="Q29" s="1062"/>
      <c r="R29" s="1062"/>
    </row>
    <row r="30" spans="1:18" ht="15.95" customHeight="1">
      <c r="A30" s="782">
        <v>16</v>
      </c>
      <c r="B30" s="1945">
        <f>'свод.табл.3 г.Вологда'!B29+SUM('46:100'!E30,'46:100'!I30)</f>
        <v>166980.74609082032</v>
      </c>
      <c r="C30" s="1945"/>
      <c r="D30" s="2051">
        <f t="shared" si="0"/>
        <v>166980.74609082032</v>
      </c>
      <c r="E30" s="1945">
        <f>'свод.табл.3 г.Вологда'!E29+SUM('46:100'!M30,'46:100'!Q30)</f>
        <v>21050.953999999998</v>
      </c>
      <c r="F30" s="1945"/>
      <c r="G30" s="1945">
        <f t="shared" si="1"/>
        <v>21050.953999999998</v>
      </c>
      <c r="I30" s="1062"/>
      <c r="J30" s="1062"/>
      <c r="K30" s="1062"/>
      <c r="L30" s="1062"/>
      <c r="M30" s="1062"/>
      <c r="N30" s="1062"/>
      <c r="O30" s="1062"/>
      <c r="P30" s="1062"/>
      <c r="Q30" s="1062"/>
      <c r="R30" s="1062"/>
    </row>
    <row r="31" spans="1:18" ht="15.95" customHeight="1">
      <c r="A31" s="782">
        <v>17</v>
      </c>
      <c r="B31" s="1945">
        <f>'свод.табл.3 г.Вологда'!B30+SUM('46:100'!E31,'46:100'!I31)</f>
        <v>163202.1866081543</v>
      </c>
      <c r="C31" s="1945"/>
      <c r="D31" s="1945">
        <f t="shared" si="0"/>
        <v>163202.1866081543</v>
      </c>
      <c r="E31" s="1945">
        <f>'свод.табл.3 г.Вологда'!E30+SUM('46:100'!M31,'46:100'!Q31)</f>
        <v>19555.689000000002</v>
      </c>
      <c r="F31" s="1945"/>
      <c r="G31" s="1945">
        <f t="shared" si="1"/>
        <v>19555.689000000002</v>
      </c>
      <c r="I31" s="1062"/>
      <c r="J31" s="1062"/>
      <c r="K31" s="1062"/>
      <c r="L31" s="1062"/>
      <c r="M31" s="1062"/>
      <c r="N31" s="1062"/>
      <c r="O31" s="1062"/>
      <c r="P31" s="1062"/>
      <c r="Q31" s="1062"/>
      <c r="R31" s="1062"/>
    </row>
    <row r="32" spans="1:18" ht="15.95" customHeight="1">
      <c r="A32" s="782">
        <v>18</v>
      </c>
      <c r="B32" s="1945">
        <f>'свод.табл.3 г.Вологда'!B31+SUM('46:100'!E32,'46:100'!I32)</f>
        <v>162261.9769318848</v>
      </c>
      <c r="C32" s="1945"/>
      <c r="D32" s="1945">
        <f t="shared" si="0"/>
        <v>162261.9769318848</v>
      </c>
      <c r="E32" s="1945">
        <f>'свод.табл.3 г.Вологда'!E31+SUM('46:100'!M32,'46:100'!Q32)</f>
        <v>18867.377</v>
      </c>
      <c r="F32" s="1945"/>
      <c r="G32" s="1945">
        <f t="shared" si="1"/>
        <v>18867.377</v>
      </c>
      <c r="I32" s="1062"/>
      <c r="J32" s="1062"/>
      <c r="K32" s="1062"/>
      <c r="L32" s="1062"/>
      <c r="M32" s="1062"/>
      <c r="N32" s="1062"/>
      <c r="O32" s="1062"/>
      <c r="P32" s="1062"/>
      <c r="Q32" s="1062"/>
      <c r="R32" s="1062"/>
    </row>
    <row r="33" spans="1:18" ht="15.95" customHeight="1">
      <c r="A33" s="801">
        <v>19</v>
      </c>
      <c r="B33" s="1945">
        <f>'свод.табл.3 г.Вологда'!B32+SUM('46:100'!E33,'46:100'!I33)</f>
        <v>157659.10433117679</v>
      </c>
      <c r="C33" s="2077"/>
      <c r="D33" s="1945">
        <f t="shared" si="0"/>
        <v>157659.10433117679</v>
      </c>
      <c r="E33" s="1945">
        <f>'свод.табл.3 г.Вологда'!E32+SUM('46:100'!M33,'46:100'!Q33)</f>
        <v>18283.439999999999</v>
      </c>
      <c r="F33" s="2077"/>
      <c r="G33" s="1945">
        <f t="shared" si="1"/>
        <v>18283.439999999999</v>
      </c>
      <c r="I33" s="1062"/>
      <c r="J33" s="1062"/>
      <c r="K33" s="1062"/>
      <c r="L33" s="1062"/>
      <c r="M33" s="1062"/>
      <c r="N33" s="1062"/>
      <c r="O33" s="1062"/>
      <c r="P33" s="1062"/>
      <c r="Q33" s="1062"/>
      <c r="R33" s="1062"/>
    </row>
    <row r="34" spans="1:18" ht="15.95" customHeight="1">
      <c r="A34" s="801">
        <v>20</v>
      </c>
      <c r="B34" s="1945">
        <f>'свод.табл.3 г.Вологда'!B33+SUM('46:100'!E34,'46:100'!I34)</f>
        <v>150608.84870178223</v>
      </c>
      <c r="C34" s="2078"/>
      <c r="D34" s="1945">
        <f t="shared" si="0"/>
        <v>150608.84870178223</v>
      </c>
      <c r="E34" s="1945">
        <f>'свод.табл.3 г.Вологда'!E33+SUM('46:100'!M34,'46:100'!Q34)</f>
        <v>17897.281000000003</v>
      </c>
      <c r="F34" s="2078"/>
      <c r="G34" s="1945">
        <f t="shared" si="1"/>
        <v>17897.281000000003</v>
      </c>
      <c r="I34" s="1062"/>
      <c r="J34" s="1062"/>
      <c r="K34" s="1062"/>
      <c r="L34" s="1062"/>
      <c r="M34" s="1062"/>
      <c r="N34" s="1062"/>
      <c r="O34" s="1062"/>
      <c r="P34" s="1062"/>
      <c r="Q34" s="1062"/>
      <c r="R34" s="1062"/>
    </row>
    <row r="35" spans="1:18" ht="15.95" customHeight="1">
      <c r="A35" s="782">
        <v>21</v>
      </c>
      <c r="B35" s="1945">
        <f>'свод.табл.3 г.Вологда'!B34+SUM('46:100'!E35,'46:100'!I35)</f>
        <v>141798.64953173831</v>
      </c>
      <c r="C35" s="1945"/>
      <c r="D35" s="1945">
        <f t="shared" si="0"/>
        <v>141798.64953173831</v>
      </c>
      <c r="E35" s="1945">
        <f>'свод.табл.3 г.Вологда'!E34+SUM('46:100'!M35,'46:100'!Q35)</f>
        <v>17043.866000000002</v>
      </c>
      <c r="F35" s="1945"/>
      <c r="G35" s="1945">
        <f t="shared" si="1"/>
        <v>17043.866000000002</v>
      </c>
      <c r="I35" s="1062"/>
      <c r="J35" s="1062"/>
      <c r="K35" s="1062"/>
      <c r="L35" s="1062"/>
      <c r="M35" s="1062"/>
      <c r="N35" s="1062"/>
      <c r="O35" s="1062"/>
      <c r="P35" s="1062"/>
      <c r="Q35" s="1062"/>
      <c r="R35" s="1062"/>
    </row>
    <row r="36" spans="1:18" ht="15.95" customHeight="1">
      <c r="A36" s="782">
        <v>22</v>
      </c>
      <c r="B36" s="1945">
        <f>'свод.табл.3 г.Вологда'!B35+SUM('46:100'!E36,'46:100'!I36)</f>
        <v>128600.34278369141</v>
      </c>
      <c r="C36" s="1945"/>
      <c r="D36" s="1945">
        <f t="shared" si="0"/>
        <v>128600.34278369141</v>
      </c>
      <c r="E36" s="1945">
        <f>'свод.табл.3 г.Вологда'!E35+SUM('46:100'!M36,'46:100'!Q36)</f>
        <v>16399.614000000001</v>
      </c>
      <c r="F36" s="1945"/>
      <c r="G36" s="1945">
        <f t="shared" si="1"/>
        <v>16399.614000000001</v>
      </c>
      <c r="I36" s="1062"/>
      <c r="J36" s="1062"/>
      <c r="K36" s="1062"/>
      <c r="L36" s="1062"/>
      <c r="M36" s="1062"/>
      <c r="N36" s="1062"/>
      <c r="O36" s="1062"/>
      <c r="P36" s="1062"/>
      <c r="Q36" s="1062"/>
      <c r="R36" s="1062"/>
    </row>
    <row r="37" spans="1:18" ht="15.95" customHeight="1">
      <c r="A37" s="782">
        <v>23</v>
      </c>
      <c r="B37" s="1945">
        <f>'свод.табл.3 г.Вологда'!B36+SUM('46:100'!E37,'46:100'!I37)</f>
        <v>113740.75722033691</v>
      </c>
      <c r="C37" s="1945"/>
      <c r="D37" s="1945">
        <f t="shared" si="0"/>
        <v>113740.75722033691</v>
      </c>
      <c r="E37" s="1945">
        <f>'свод.табл.3 г.Вологда'!E36+SUM('46:100'!M37,'46:100'!Q37)</f>
        <v>15389.373000000003</v>
      </c>
      <c r="F37" s="1945"/>
      <c r="G37" s="1945">
        <f t="shared" si="1"/>
        <v>15389.373000000003</v>
      </c>
      <c r="I37" s="1062"/>
      <c r="J37" s="1062"/>
      <c r="K37" s="1062"/>
      <c r="L37" s="1062"/>
      <c r="M37" s="1062"/>
      <c r="N37" s="1062"/>
      <c r="O37" s="1062"/>
      <c r="P37" s="1062"/>
      <c r="Q37" s="1062"/>
      <c r="R37" s="1062"/>
    </row>
    <row r="38" spans="1:18" ht="15.95" customHeight="1">
      <c r="A38" s="784" t="s">
        <v>19</v>
      </c>
      <c r="B38" s="2079"/>
      <c r="C38" s="2079"/>
      <c r="D38" s="2079">
        <f>SUM(D14:D37)</f>
        <v>3257077.8713286747</v>
      </c>
      <c r="E38" s="2079"/>
      <c r="F38" s="2079"/>
      <c r="G38" s="2079">
        <f>SUM(G14:G37)</f>
        <v>439933.3280000001</v>
      </c>
      <c r="I38" s="1062"/>
      <c r="J38" s="1062"/>
      <c r="K38" s="1062"/>
      <c r="L38" s="1062"/>
      <c r="M38" s="1062"/>
      <c r="N38" s="1062"/>
      <c r="O38" s="1062"/>
      <c r="P38" s="1062"/>
      <c r="Q38" s="1062"/>
      <c r="R38" s="1062"/>
    </row>
    <row r="39" spans="1:18">
      <c r="I39" s="921"/>
    </row>
    <row r="41" spans="1:18" ht="15.75" customHeight="1">
      <c r="C41" s="475"/>
      <c r="D41" s="475"/>
      <c r="F41" s="481"/>
    </row>
    <row r="42" spans="1:18" ht="15.75">
      <c r="A42" s="3077" t="s">
        <v>563</v>
      </c>
      <c r="B42" s="3077"/>
      <c r="C42" s="3077"/>
      <c r="D42" s="3077"/>
      <c r="E42" s="3077"/>
      <c r="F42" s="3077"/>
      <c r="G42" s="3077"/>
      <c r="H42" s="1793"/>
    </row>
    <row r="49" spans="1:4" ht="13.5">
      <c r="A49" s="2795"/>
      <c r="B49" s="2795"/>
    </row>
    <row r="50" spans="1:4" ht="13.5">
      <c r="A50" s="2795"/>
      <c r="B50" s="2795"/>
    </row>
    <row r="52" spans="1:4" hidden="1">
      <c r="D52" s="1132">
        <f>MAX(D15:D38)</f>
        <v>3257077.8713286747</v>
      </c>
    </row>
  </sheetData>
  <mergeCells count="11">
    <mergeCell ref="A4:G4"/>
    <mergeCell ref="A6:G6"/>
    <mergeCell ref="A50:B50"/>
    <mergeCell ref="D7:G7"/>
    <mergeCell ref="A49:B49"/>
    <mergeCell ref="A8:G8"/>
    <mergeCell ref="A11:A12"/>
    <mergeCell ref="B11:D11"/>
    <mergeCell ref="E11:G11"/>
    <mergeCell ref="A9:G9"/>
    <mergeCell ref="A42:G42"/>
  </mergeCells>
  <phoneticPr fontId="8" type="noConversion"/>
  <conditionalFormatting sqref="D15:D37">
    <cfRule type="cellIs" dxfId="8" priority="1" stopIfTrue="1" operator="equal">
      <formula>$D$52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>
    <tabColor theme="0"/>
  </sheetPr>
  <dimension ref="A1:R50"/>
  <sheetViews>
    <sheetView zoomScale="85" zoomScaleNormal="85" workbookViewId="0">
      <selection activeCell="A4" sqref="A4:G4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A1" s="472" t="s">
        <v>436</v>
      </c>
      <c r="G1" s="799"/>
    </row>
    <row r="2" spans="1:18" ht="15.75">
      <c r="A2" s="1510"/>
      <c r="B2" s="1250"/>
      <c r="C2" s="1250"/>
      <c r="D2" s="475" t="s">
        <v>110</v>
      </c>
      <c r="E2" s="1250"/>
      <c r="F2" s="1250"/>
      <c r="G2" s="1250"/>
    </row>
    <row r="3" spans="1:18" ht="15.75">
      <c r="A3" s="1510"/>
      <c r="B3" s="1250"/>
      <c r="C3" s="1250"/>
      <c r="D3" s="1250"/>
      <c r="E3" s="1250"/>
      <c r="F3" s="1250"/>
      <c r="G3" s="1250"/>
    </row>
    <row r="4" spans="1:18" ht="15.75">
      <c r="A4" s="2801" t="s">
        <v>670</v>
      </c>
      <c r="B4" s="3079"/>
      <c r="C4" s="3079"/>
      <c r="D4" s="3079"/>
      <c r="E4" s="3079"/>
      <c r="F4" s="3079"/>
      <c r="G4" s="3079"/>
      <c r="I4" s="961"/>
      <c r="J4" s="961"/>
      <c r="K4" s="961"/>
      <c r="L4" s="961"/>
      <c r="M4" s="961"/>
      <c r="N4" s="961"/>
      <c r="O4" s="961"/>
      <c r="P4" s="961"/>
      <c r="Q4" s="961"/>
    </row>
    <row r="5" spans="1:18" ht="15.75">
      <c r="A5" s="1510"/>
      <c r="B5" s="1250"/>
      <c r="C5" s="1250"/>
      <c r="D5" s="1250"/>
      <c r="E5" s="1250"/>
      <c r="F5" s="1250"/>
      <c r="G5" s="1250"/>
      <c r="I5" s="961"/>
      <c r="J5" s="961"/>
      <c r="K5" s="961"/>
      <c r="L5" s="961"/>
      <c r="M5" s="961"/>
      <c r="N5" s="961"/>
      <c r="O5" s="961"/>
      <c r="P5" s="961"/>
      <c r="Q5" s="961"/>
    </row>
    <row r="6" spans="1:18" ht="15.75">
      <c r="A6" s="2805" t="s">
        <v>406</v>
      </c>
      <c r="B6" s="2805"/>
      <c r="C6" s="2805"/>
      <c r="D6" s="3080"/>
      <c r="E6" s="3080"/>
      <c r="F6" s="3080"/>
      <c r="G6" s="3080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8" ht="9" customHeight="1">
      <c r="A7" s="1510"/>
      <c r="B7" s="1250"/>
      <c r="C7" s="1250"/>
      <c r="D7" s="3071"/>
      <c r="E7" s="3071"/>
      <c r="F7" s="3071"/>
      <c r="G7" s="3071"/>
      <c r="I7" s="961"/>
      <c r="J7" s="961"/>
      <c r="K7" s="961"/>
      <c r="L7" s="961"/>
      <c r="M7" s="961"/>
      <c r="N7" s="961"/>
      <c r="O7" s="961"/>
      <c r="P7" s="961"/>
      <c r="Q7" s="961"/>
    </row>
    <row r="8" spans="1:18" ht="15" customHeight="1">
      <c r="A8" s="3072" t="s">
        <v>448</v>
      </c>
      <c r="B8" s="3081"/>
      <c r="C8" s="3081"/>
      <c r="D8" s="3081"/>
      <c r="E8" s="3081"/>
      <c r="F8" s="3081"/>
      <c r="G8" s="3081"/>
      <c r="I8" s="961"/>
      <c r="J8" s="961"/>
      <c r="K8" s="961"/>
      <c r="L8" s="961"/>
      <c r="M8" s="961"/>
      <c r="N8" s="961"/>
      <c r="O8" s="961"/>
      <c r="P8" s="961"/>
      <c r="Q8" s="961"/>
    </row>
    <row r="9" spans="1:18" ht="15.75" customHeight="1">
      <c r="A9" s="3072"/>
      <c r="B9" s="3072"/>
      <c r="C9" s="3072"/>
      <c r="D9" s="3072"/>
      <c r="E9" s="3072"/>
      <c r="F9" s="3072"/>
      <c r="G9" s="3072"/>
      <c r="I9" s="961"/>
      <c r="J9" s="961"/>
      <c r="K9" s="961"/>
      <c r="L9" s="961"/>
      <c r="M9" s="961"/>
      <c r="N9" s="961"/>
      <c r="O9" s="961"/>
      <c r="P9" s="961"/>
      <c r="Q9" s="961"/>
    </row>
    <row r="10" spans="1:18">
      <c r="B10" s="476"/>
      <c r="C10" s="1503"/>
      <c r="D10" s="1503"/>
      <c r="E10" s="1503"/>
      <c r="F10" s="1503"/>
      <c r="G10" s="1503"/>
      <c r="H10" s="1503"/>
      <c r="I10" s="1503"/>
      <c r="J10" s="961"/>
      <c r="K10" s="961"/>
      <c r="L10" s="961"/>
      <c r="M10" s="961"/>
      <c r="N10" s="961"/>
      <c r="O10" s="961"/>
      <c r="P10" s="961"/>
      <c r="Q10" s="961"/>
    </row>
    <row r="11" spans="1:18" ht="15.75" customHeight="1">
      <c r="A11" s="2796" t="s">
        <v>111</v>
      </c>
      <c r="B11" s="3083" t="s">
        <v>10</v>
      </c>
      <c r="C11" s="3084"/>
      <c r="D11" s="3084"/>
      <c r="E11" s="3083" t="s">
        <v>11</v>
      </c>
      <c r="F11" s="3084"/>
      <c r="G11" s="3085"/>
      <c r="H11" s="1503"/>
      <c r="I11" s="1503"/>
      <c r="J11" s="961"/>
      <c r="K11" s="961"/>
      <c r="L11" s="961"/>
      <c r="M11" s="961"/>
      <c r="N11" s="961"/>
      <c r="O11" s="961"/>
      <c r="P11" s="961"/>
      <c r="Q11" s="961"/>
    </row>
    <row r="12" spans="1:18" s="478" customFormat="1" ht="60.75" customHeight="1">
      <c r="A12" s="3082"/>
      <c r="B12" s="477" t="s">
        <v>112</v>
      </c>
      <c r="C12" s="477" t="s">
        <v>113</v>
      </c>
      <c r="D12" s="477" t="s">
        <v>253</v>
      </c>
      <c r="E12" s="477" t="s">
        <v>112</v>
      </c>
      <c r="F12" s="477" t="s">
        <v>113</v>
      </c>
      <c r="G12" s="477" t="s">
        <v>254</v>
      </c>
    </row>
    <row r="13" spans="1:18" s="480" customFormat="1" ht="10.5" customHeight="1">
      <c r="A13" s="1504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8" s="480" customFormat="1" ht="15.75" customHeight="1">
      <c r="A14" s="782">
        <v>0</v>
      </c>
      <c r="B14" s="782">
        <f>SUM('82:86'!E14)+SUM('82:86'!I14)</f>
        <v>2147.1999999999998</v>
      </c>
      <c r="C14" s="782"/>
      <c r="D14" s="782">
        <f>B14</f>
        <v>2147.1999999999998</v>
      </c>
      <c r="E14" s="782">
        <f>SUM('82:86'!M14)+SUM('82:86'!Q14)</f>
        <v>0</v>
      </c>
      <c r="F14" s="782"/>
      <c r="G14" s="782">
        <f>E14</f>
        <v>0</v>
      </c>
      <c r="I14" s="846"/>
      <c r="J14" s="846"/>
      <c r="K14" s="846"/>
    </row>
    <row r="15" spans="1:18" ht="15.95" customHeight="1">
      <c r="A15" s="782">
        <v>1</v>
      </c>
      <c r="B15" s="1505">
        <f>SUM('82:86'!E15)+SUM('82:86'!I15)</f>
        <v>1892.5</v>
      </c>
      <c r="C15" s="1509"/>
      <c r="D15" s="1505">
        <f>B15-C15</f>
        <v>1892.5</v>
      </c>
      <c r="E15" s="1505">
        <f>SUM('82:86'!M15)+SUM('82:86'!Q15)</f>
        <v>0</v>
      </c>
      <c r="F15" s="1505"/>
      <c r="G15" s="1505">
        <f>E15-F15</f>
        <v>0</v>
      </c>
      <c r="I15" s="1062"/>
      <c r="J15" s="1062"/>
      <c r="K15" s="1062"/>
      <c r="L15" s="1062"/>
      <c r="M15" s="1062"/>
      <c r="N15" s="1062"/>
      <c r="O15" s="1062"/>
      <c r="P15" s="1062"/>
      <c r="Q15" s="1062"/>
      <c r="R15" s="1062"/>
    </row>
    <row r="16" spans="1:18" ht="15.95" customHeight="1">
      <c r="A16" s="782">
        <v>2</v>
      </c>
      <c r="B16" s="1505">
        <f>SUM('82:86'!E16)+SUM('82:86'!I16)</f>
        <v>1854.2</v>
      </c>
      <c r="C16" s="1509"/>
      <c r="D16" s="1505">
        <f t="shared" ref="D16:D37" si="0">B16-C16</f>
        <v>1854.2</v>
      </c>
      <c r="E16" s="1505">
        <f>SUM('82:86'!M16)+SUM('82:86'!Q16)</f>
        <v>0</v>
      </c>
      <c r="F16" s="1505"/>
      <c r="G16" s="1505">
        <f t="shared" ref="G16:G37" si="1">E16-F16</f>
        <v>0</v>
      </c>
      <c r="I16" s="1062"/>
      <c r="J16" s="1062"/>
      <c r="K16" s="1062"/>
      <c r="L16" s="1062"/>
      <c r="M16" s="1062"/>
      <c r="N16" s="1062"/>
      <c r="O16" s="1062"/>
      <c r="P16" s="1062"/>
      <c r="Q16" s="1062"/>
      <c r="R16" s="1062"/>
    </row>
    <row r="17" spans="1:18" ht="15.95" customHeight="1">
      <c r="A17" s="782">
        <v>3</v>
      </c>
      <c r="B17" s="1505">
        <f>SUM('82:86'!E17)+SUM('82:86'!I17)</f>
        <v>1827.5</v>
      </c>
      <c r="C17" s="1509"/>
      <c r="D17" s="1505">
        <f t="shared" si="0"/>
        <v>1827.5</v>
      </c>
      <c r="E17" s="1505">
        <f>SUM('82:86'!M17)+SUM('82:86'!Q17)</f>
        <v>0</v>
      </c>
      <c r="F17" s="1505"/>
      <c r="G17" s="1505">
        <f t="shared" si="1"/>
        <v>0</v>
      </c>
      <c r="I17" s="1062"/>
      <c r="J17" s="1062"/>
      <c r="K17" s="1062"/>
      <c r="L17" s="1062"/>
      <c r="M17" s="1062"/>
      <c r="N17" s="1062"/>
      <c r="O17" s="1062"/>
      <c r="P17" s="1062"/>
      <c r="Q17" s="1062"/>
      <c r="R17" s="1062"/>
    </row>
    <row r="18" spans="1:18" ht="15.95" customHeight="1">
      <c r="A18" s="782">
        <v>4</v>
      </c>
      <c r="B18" s="1505">
        <f>SUM('82:86'!E18)+SUM('82:86'!I18)</f>
        <v>1873</v>
      </c>
      <c r="C18" s="1509"/>
      <c r="D18" s="1505">
        <f t="shared" si="0"/>
        <v>1873</v>
      </c>
      <c r="E18" s="1505">
        <f>SUM('82:86'!M18)+SUM('82:86'!Q18)</f>
        <v>0</v>
      </c>
      <c r="F18" s="1505"/>
      <c r="G18" s="1505">
        <f t="shared" si="1"/>
        <v>0</v>
      </c>
      <c r="I18" s="1062"/>
      <c r="J18" s="1062"/>
      <c r="K18" s="1062"/>
      <c r="L18" s="1062"/>
      <c r="M18" s="1062"/>
      <c r="N18" s="1062"/>
      <c r="O18" s="1062"/>
      <c r="P18" s="1062"/>
      <c r="Q18" s="1062"/>
      <c r="R18" s="1062"/>
    </row>
    <row r="19" spans="1:18" ht="15.95" customHeight="1">
      <c r="A19" s="782">
        <v>5</v>
      </c>
      <c r="B19" s="1505">
        <f>SUM('82:86'!E19)+SUM('82:86'!I19)</f>
        <v>1996.5</v>
      </c>
      <c r="C19" s="1509"/>
      <c r="D19" s="1505">
        <f t="shared" si="0"/>
        <v>1996.5</v>
      </c>
      <c r="E19" s="1505">
        <f>SUM('82:86'!M19)+SUM('82:86'!Q19)</f>
        <v>0</v>
      </c>
      <c r="F19" s="1505"/>
      <c r="G19" s="1505">
        <f t="shared" si="1"/>
        <v>0</v>
      </c>
      <c r="I19" s="1062"/>
      <c r="J19" s="1062"/>
      <c r="K19" s="1062"/>
      <c r="L19" s="1062"/>
      <c r="M19" s="1062"/>
      <c r="N19" s="1062"/>
      <c r="O19" s="1062"/>
      <c r="P19" s="1062"/>
      <c r="Q19" s="1062"/>
      <c r="R19" s="1062"/>
    </row>
    <row r="20" spans="1:18" ht="15.95" customHeight="1">
      <c r="A20" s="782">
        <v>6</v>
      </c>
      <c r="B20" s="1505">
        <f>SUM('82:86'!E20)+SUM('82:86'!I20)</f>
        <v>2350.9</v>
      </c>
      <c r="C20" s="1509"/>
      <c r="D20" s="1505">
        <f t="shared" si="0"/>
        <v>2350.9</v>
      </c>
      <c r="E20" s="1505">
        <f>SUM('82:86'!M20)+SUM('82:86'!Q20)</f>
        <v>0</v>
      </c>
      <c r="F20" s="1505"/>
      <c r="G20" s="1505">
        <f t="shared" si="1"/>
        <v>0</v>
      </c>
      <c r="I20" s="1062"/>
      <c r="J20" s="1062"/>
      <c r="K20" s="1062"/>
      <c r="L20" s="1062"/>
      <c r="M20" s="1062"/>
      <c r="N20" s="1062"/>
      <c r="O20" s="1062"/>
      <c r="P20" s="1062"/>
      <c r="Q20" s="1062"/>
      <c r="R20" s="1062"/>
    </row>
    <row r="21" spans="1:18" ht="15.95" customHeight="1">
      <c r="A21" s="782">
        <v>7</v>
      </c>
      <c r="B21" s="1505">
        <f>SUM('82:86'!E21)+SUM('82:86'!I21)</f>
        <v>2879.1</v>
      </c>
      <c r="C21" s="1509"/>
      <c r="D21" s="1505">
        <f t="shared" si="0"/>
        <v>2879.1</v>
      </c>
      <c r="E21" s="1505">
        <f>SUM('82:86'!M21)+SUM('82:86'!Q21)</f>
        <v>0</v>
      </c>
      <c r="F21" s="1505"/>
      <c r="G21" s="1505">
        <f t="shared" si="1"/>
        <v>0</v>
      </c>
      <c r="I21" s="1062"/>
      <c r="J21" s="1062"/>
      <c r="K21" s="1062"/>
      <c r="L21" s="1062"/>
      <c r="M21" s="1062"/>
      <c r="N21" s="1062"/>
      <c r="O21" s="1062"/>
      <c r="P21" s="1062"/>
      <c r="Q21" s="1062"/>
      <c r="R21" s="1062"/>
    </row>
    <row r="22" spans="1:18" ht="15.95" customHeight="1">
      <c r="A22" s="782">
        <v>8</v>
      </c>
      <c r="B22" s="1505">
        <f>SUM('82:86'!E22)+SUM('82:86'!I22)</f>
        <v>3078.1000000000004</v>
      </c>
      <c r="C22" s="1509"/>
      <c r="D22" s="1505">
        <f t="shared" si="0"/>
        <v>3078.1000000000004</v>
      </c>
      <c r="E22" s="1505">
        <f>SUM('82:86'!M22)+SUM('82:86'!Q22)</f>
        <v>0</v>
      </c>
      <c r="F22" s="1505"/>
      <c r="G22" s="1505">
        <f t="shared" si="1"/>
        <v>0</v>
      </c>
      <c r="I22" s="1062"/>
      <c r="J22" s="1062"/>
      <c r="K22" s="1062"/>
      <c r="L22" s="1062"/>
      <c r="M22" s="1062"/>
      <c r="N22" s="1062"/>
      <c r="O22" s="1062"/>
      <c r="P22" s="1062"/>
      <c r="Q22" s="1062"/>
      <c r="R22" s="1062"/>
    </row>
    <row r="23" spans="1:18" ht="15.95" customHeight="1">
      <c r="A23" s="782">
        <v>9</v>
      </c>
      <c r="B23" s="1505">
        <f>SUM('82:86'!E23)+SUM('82:86'!I23)</f>
        <v>2987.4</v>
      </c>
      <c r="C23" s="1509"/>
      <c r="D23" s="1505">
        <f t="shared" si="0"/>
        <v>2987.4</v>
      </c>
      <c r="E23" s="1505">
        <f>SUM('82:86'!M23)+SUM('82:86'!Q23)</f>
        <v>0</v>
      </c>
      <c r="F23" s="1505"/>
      <c r="G23" s="1505">
        <f t="shared" si="1"/>
        <v>0</v>
      </c>
      <c r="I23" s="1062"/>
      <c r="J23" s="1062"/>
      <c r="K23" s="1062"/>
      <c r="L23" s="1062"/>
      <c r="M23" s="1062"/>
      <c r="N23" s="1062"/>
      <c r="O23" s="1062"/>
      <c r="P23" s="1062"/>
      <c r="Q23" s="1062"/>
      <c r="R23" s="1062"/>
    </row>
    <row r="24" spans="1:18" ht="15.95" customHeight="1">
      <c r="A24" s="782">
        <v>10</v>
      </c>
      <c r="B24" s="1505">
        <f>SUM('82:86'!E24)+SUM('82:86'!I24)</f>
        <v>2836.3</v>
      </c>
      <c r="C24" s="1509"/>
      <c r="D24" s="1505">
        <f t="shared" si="0"/>
        <v>2836.3</v>
      </c>
      <c r="E24" s="1505">
        <f>SUM('82:86'!M24)+SUM('82:86'!Q24)</f>
        <v>0</v>
      </c>
      <c r="F24" s="1505"/>
      <c r="G24" s="1505">
        <f t="shared" si="1"/>
        <v>0</v>
      </c>
      <c r="I24" s="1062"/>
      <c r="J24" s="1062"/>
      <c r="K24" s="1062"/>
      <c r="L24" s="1062"/>
      <c r="M24" s="1062"/>
      <c r="N24" s="1062"/>
      <c r="O24" s="1062"/>
      <c r="P24" s="1062"/>
      <c r="Q24" s="1062"/>
      <c r="R24" s="1062"/>
    </row>
    <row r="25" spans="1:18" ht="15.95" customHeight="1">
      <c r="A25" s="782">
        <v>11</v>
      </c>
      <c r="B25" s="1505">
        <f>SUM('82:86'!E25)+SUM('82:86'!I25)</f>
        <v>2710.8</v>
      </c>
      <c r="C25" s="1509"/>
      <c r="D25" s="1505">
        <f t="shared" si="0"/>
        <v>2710.8</v>
      </c>
      <c r="E25" s="1505">
        <f>SUM('82:86'!M25)+SUM('82:86'!Q25)</f>
        <v>0</v>
      </c>
      <c r="F25" s="1505"/>
      <c r="G25" s="1505">
        <f t="shared" si="1"/>
        <v>0</v>
      </c>
      <c r="I25" s="1062"/>
      <c r="J25" s="1062"/>
      <c r="K25" s="1062"/>
      <c r="L25" s="1062"/>
      <c r="M25" s="1062"/>
      <c r="N25" s="1062"/>
      <c r="O25" s="1062"/>
      <c r="P25" s="1062"/>
      <c r="Q25" s="1062"/>
      <c r="R25" s="1062"/>
    </row>
    <row r="26" spans="1:18" ht="14.25" customHeight="1">
      <c r="A26" s="782">
        <v>12</v>
      </c>
      <c r="B26" s="1505">
        <f>SUM('82:86'!E26)+SUM('82:86'!I26)</f>
        <v>2847.5</v>
      </c>
      <c r="C26" s="1509"/>
      <c r="D26" s="1505">
        <f t="shared" si="0"/>
        <v>2847.5</v>
      </c>
      <c r="E26" s="1505">
        <f>SUM('82:86'!M26)+SUM('82:86'!Q26)</f>
        <v>0</v>
      </c>
      <c r="F26" s="1505"/>
      <c r="G26" s="1505">
        <f t="shared" si="1"/>
        <v>0</v>
      </c>
      <c r="I26" s="1062"/>
      <c r="J26" s="1062"/>
      <c r="K26" s="1062"/>
      <c r="L26" s="1062"/>
      <c r="M26" s="1062"/>
      <c r="N26" s="1062"/>
      <c r="O26" s="1062"/>
      <c r="P26" s="1062"/>
      <c r="Q26" s="1062"/>
      <c r="R26" s="1062"/>
    </row>
    <row r="27" spans="1:18" ht="14.25" customHeight="1">
      <c r="A27" s="782">
        <v>13</v>
      </c>
      <c r="B27" s="1505">
        <f>SUM('82:86'!E27)+SUM('82:86'!I27)</f>
        <v>2835.2</v>
      </c>
      <c r="C27" s="1509"/>
      <c r="D27" s="1505">
        <f t="shared" si="0"/>
        <v>2835.2</v>
      </c>
      <c r="E27" s="1505">
        <f>SUM('82:86'!M27)+SUM('82:86'!Q27)</f>
        <v>0</v>
      </c>
      <c r="F27" s="1505"/>
      <c r="G27" s="1505">
        <f t="shared" si="1"/>
        <v>0</v>
      </c>
      <c r="I27" s="1062"/>
      <c r="J27" s="1062"/>
      <c r="K27" s="1062"/>
      <c r="L27" s="1062"/>
      <c r="M27" s="1062"/>
      <c r="N27" s="1062"/>
      <c r="O27" s="1062"/>
      <c r="P27" s="1062"/>
      <c r="Q27" s="1062"/>
      <c r="R27" s="1062"/>
    </row>
    <row r="28" spans="1:18" ht="15.95" customHeight="1">
      <c r="A28" s="782">
        <v>14</v>
      </c>
      <c r="B28" s="1505">
        <f>SUM('82:86'!E28)+SUM('82:86'!I28)</f>
        <v>2849.4</v>
      </c>
      <c r="C28" s="1509"/>
      <c r="D28" s="1505">
        <f t="shared" si="0"/>
        <v>2849.4</v>
      </c>
      <c r="E28" s="1505">
        <f>SUM('82:86'!M28)+SUM('82:86'!Q28)</f>
        <v>0</v>
      </c>
      <c r="F28" s="1505"/>
      <c r="G28" s="1505">
        <f t="shared" si="1"/>
        <v>0</v>
      </c>
      <c r="I28" s="1062"/>
      <c r="J28" s="1062"/>
      <c r="K28" s="1062"/>
      <c r="L28" s="1062"/>
      <c r="M28" s="1062"/>
      <c r="N28" s="1062"/>
      <c r="O28" s="1062"/>
      <c r="P28" s="1062"/>
      <c r="Q28" s="1062"/>
      <c r="R28" s="1062"/>
    </row>
    <row r="29" spans="1:18" ht="15.95" customHeight="1">
      <c r="A29" s="782">
        <v>15</v>
      </c>
      <c r="B29" s="1505">
        <f>SUM('82:86'!E29)+SUM('82:86'!I29)</f>
        <v>2924.8</v>
      </c>
      <c r="C29" s="1509"/>
      <c r="D29" s="1505">
        <f t="shared" si="0"/>
        <v>2924.8</v>
      </c>
      <c r="E29" s="1505">
        <f>SUM('82:86'!M29)+SUM('82:86'!Q29)</f>
        <v>0</v>
      </c>
      <c r="F29" s="1505"/>
      <c r="G29" s="1505">
        <f t="shared" si="1"/>
        <v>0</v>
      </c>
      <c r="I29" s="1062"/>
      <c r="J29" s="1062"/>
      <c r="K29" s="1062"/>
      <c r="L29" s="1062"/>
      <c r="M29" s="1062"/>
      <c r="N29" s="1062"/>
      <c r="O29" s="1062"/>
      <c r="P29" s="1062"/>
      <c r="Q29" s="1062"/>
      <c r="R29" s="1062"/>
    </row>
    <row r="30" spans="1:18" ht="15.95" customHeight="1">
      <c r="A30" s="782">
        <v>16</v>
      </c>
      <c r="B30" s="1505">
        <f>SUM('82:86'!E30)+SUM('82:86'!I30)</f>
        <v>3115.7999999999997</v>
      </c>
      <c r="C30" s="1509"/>
      <c r="D30" s="1505">
        <f t="shared" si="0"/>
        <v>3115.7999999999997</v>
      </c>
      <c r="E30" s="1505">
        <f>SUM('82:86'!M30)+SUM('82:86'!Q30)</f>
        <v>0</v>
      </c>
      <c r="F30" s="1505"/>
      <c r="G30" s="1505">
        <f t="shared" si="1"/>
        <v>0</v>
      </c>
      <c r="I30" s="1062"/>
      <c r="J30" s="1062"/>
      <c r="K30" s="1062"/>
      <c r="L30" s="1062"/>
      <c r="M30" s="1062"/>
      <c r="N30" s="1062"/>
      <c r="O30" s="1062"/>
      <c r="P30" s="1062"/>
      <c r="Q30" s="1062"/>
      <c r="R30" s="1062"/>
    </row>
    <row r="31" spans="1:18" ht="15.95" customHeight="1">
      <c r="A31" s="782">
        <v>17</v>
      </c>
      <c r="B31" s="1505">
        <f>SUM('82:86'!E31)+SUM('82:86'!I31)</f>
        <v>3105.1000000000004</v>
      </c>
      <c r="C31" s="1509"/>
      <c r="D31" s="1505">
        <f t="shared" si="0"/>
        <v>3105.1000000000004</v>
      </c>
      <c r="E31" s="1505">
        <f>SUM('82:86'!M31)+SUM('82:86'!Q31)</f>
        <v>0</v>
      </c>
      <c r="F31" s="1505"/>
      <c r="G31" s="1505">
        <f t="shared" si="1"/>
        <v>0</v>
      </c>
      <c r="I31" s="1062"/>
      <c r="J31" s="1062"/>
      <c r="K31" s="1062"/>
      <c r="L31" s="1062"/>
      <c r="M31" s="1062"/>
      <c r="N31" s="1062"/>
      <c r="O31" s="1062"/>
      <c r="P31" s="1062"/>
      <c r="Q31" s="1062"/>
      <c r="R31" s="1062"/>
    </row>
    <row r="32" spans="1:18" ht="15.95" customHeight="1">
      <c r="A32" s="782">
        <v>18</v>
      </c>
      <c r="B32" s="1505">
        <f>SUM('82:86'!E32)+SUM('82:86'!I32)</f>
        <v>3127.9</v>
      </c>
      <c r="C32" s="1509"/>
      <c r="D32" s="1505">
        <f t="shared" si="0"/>
        <v>3127.9</v>
      </c>
      <c r="E32" s="1505">
        <f>SUM('82:86'!M32)+SUM('82:86'!Q32)</f>
        <v>0</v>
      </c>
      <c r="F32" s="1505"/>
      <c r="G32" s="1505">
        <f t="shared" si="1"/>
        <v>0</v>
      </c>
      <c r="I32" s="1062"/>
      <c r="J32" s="1062"/>
      <c r="K32" s="1062"/>
      <c r="L32" s="1062"/>
      <c r="M32" s="1062"/>
      <c r="N32" s="1062"/>
      <c r="O32" s="1062"/>
      <c r="P32" s="1062"/>
      <c r="Q32" s="1062"/>
      <c r="R32" s="1062"/>
    </row>
    <row r="33" spans="1:18" ht="15.95" customHeight="1">
      <c r="A33" s="801">
        <v>19</v>
      </c>
      <c r="B33" s="1505">
        <f>SUM('82:86'!E33)+SUM('82:86'!I33)</f>
        <v>3080.6</v>
      </c>
      <c r="C33" s="1509"/>
      <c r="D33" s="1505">
        <f t="shared" si="0"/>
        <v>3080.6</v>
      </c>
      <c r="E33" s="1505">
        <f>SUM('82:86'!M33)+SUM('82:86'!Q33)</f>
        <v>0</v>
      </c>
      <c r="F33" s="1946"/>
      <c r="G33" s="1505">
        <f t="shared" si="1"/>
        <v>0</v>
      </c>
      <c r="I33" s="1062"/>
      <c r="J33" s="1062"/>
      <c r="K33" s="1062"/>
      <c r="L33" s="1062"/>
      <c r="M33" s="1062"/>
      <c r="N33" s="1062"/>
      <c r="O33" s="1062"/>
      <c r="P33" s="1062"/>
      <c r="Q33" s="1062"/>
      <c r="R33" s="1062"/>
    </row>
    <row r="34" spans="1:18" ht="15.95" customHeight="1">
      <c r="A34" s="801">
        <v>20</v>
      </c>
      <c r="B34" s="1505">
        <f>SUM('82:86'!E34)+SUM('82:86'!I34)</f>
        <v>2774.3</v>
      </c>
      <c r="C34" s="1509"/>
      <c r="D34" s="1505">
        <f t="shared" si="0"/>
        <v>2774.3</v>
      </c>
      <c r="E34" s="1505">
        <f>SUM('82:86'!M34)+SUM('82:86'!Q34)</f>
        <v>0</v>
      </c>
      <c r="F34" s="1507"/>
      <c r="G34" s="1505">
        <f t="shared" si="1"/>
        <v>0</v>
      </c>
      <c r="I34" s="1062"/>
      <c r="J34" s="1062"/>
      <c r="K34" s="1062"/>
      <c r="L34" s="1062"/>
      <c r="M34" s="1062"/>
      <c r="N34" s="1062"/>
      <c r="O34" s="1062"/>
      <c r="P34" s="1062"/>
      <c r="Q34" s="1062"/>
      <c r="R34" s="1062"/>
    </row>
    <row r="35" spans="1:18" ht="15.95" customHeight="1">
      <c r="A35" s="782">
        <v>21</v>
      </c>
      <c r="B35" s="1505">
        <f>SUM('82:86'!E35)+SUM('82:86'!I35)</f>
        <v>2769.4000000000005</v>
      </c>
      <c r="C35" s="1509"/>
      <c r="D35" s="1505">
        <f t="shared" si="0"/>
        <v>2769.4000000000005</v>
      </c>
      <c r="E35" s="1505">
        <f>SUM('82:86'!M35)+SUM('82:86'!Q35)</f>
        <v>0</v>
      </c>
      <c r="F35" s="1505"/>
      <c r="G35" s="1505">
        <f t="shared" si="1"/>
        <v>0</v>
      </c>
      <c r="I35" s="1062"/>
      <c r="J35" s="1062"/>
      <c r="K35" s="1062"/>
      <c r="L35" s="1062"/>
      <c r="M35" s="1062"/>
      <c r="N35" s="1062"/>
      <c r="O35" s="1062"/>
      <c r="P35" s="1062"/>
      <c r="Q35" s="1062"/>
      <c r="R35" s="1062"/>
    </row>
    <row r="36" spans="1:18" ht="15.95" customHeight="1">
      <c r="A36" s="782">
        <v>22</v>
      </c>
      <c r="B36" s="1505">
        <f>SUM('82:86'!E36)+SUM('82:86'!I36)</f>
        <v>2588.8000000000002</v>
      </c>
      <c r="C36" s="1509"/>
      <c r="D36" s="1505">
        <f t="shared" si="0"/>
        <v>2588.8000000000002</v>
      </c>
      <c r="E36" s="1505">
        <f>SUM('82:86'!M36)+SUM('82:86'!Q36)</f>
        <v>0</v>
      </c>
      <c r="F36" s="1505"/>
      <c r="G36" s="1505">
        <f t="shared" si="1"/>
        <v>0</v>
      </c>
      <c r="I36" s="1062"/>
      <c r="J36" s="1062"/>
      <c r="K36" s="1062"/>
      <c r="L36" s="1062"/>
      <c r="M36" s="1062"/>
      <c r="N36" s="1062"/>
      <c r="O36" s="1062"/>
      <c r="P36" s="1062"/>
      <c r="Q36" s="1062"/>
      <c r="R36" s="1062"/>
    </row>
    <row r="37" spans="1:18" ht="15.95" customHeight="1">
      <c r="A37" s="782">
        <v>23</v>
      </c>
      <c r="B37" s="1505">
        <f>SUM('82:86'!E37)+SUM('82:86'!I37)</f>
        <v>2284.6</v>
      </c>
      <c r="C37" s="1509"/>
      <c r="D37" s="1505">
        <f t="shared" si="0"/>
        <v>2284.6</v>
      </c>
      <c r="E37" s="1505">
        <f>SUM('82:86'!M37)+SUM('82:86'!Q37)</f>
        <v>0</v>
      </c>
      <c r="F37" s="1505"/>
      <c r="G37" s="1505">
        <f t="shared" si="1"/>
        <v>0</v>
      </c>
      <c r="I37" s="1062"/>
      <c r="J37" s="1062"/>
      <c r="K37" s="1062"/>
      <c r="L37" s="1062"/>
      <c r="M37" s="1062"/>
      <c r="N37" s="1062"/>
      <c r="O37" s="1062"/>
      <c r="P37" s="1062"/>
      <c r="Q37" s="1062"/>
      <c r="R37" s="1062"/>
    </row>
    <row r="38" spans="1:18" ht="15.95" customHeight="1">
      <c r="A38" s="1508" t="s">
        <v>19</v>
      </c>
      <c r="B38" s="1506"/>
      <c r="C38" s="1506"/>
      <c r="D38" s="1506">
        <f>SUM(D14:D37)</f>
        <v>62736.900000000009</v>
      </c>
      <c r="E38" s="1506"/>
      <c r="F38" s="1506"/>
      <c r="G38" s="1506">
        <f>SUM(G14:G37)</f>
        <v>0</v>
      </c>
      <c r="I38" s="1062"/>
      <c r="J38" s="1062"/>
      <c r="K38" s="1062"/>
      <c r="L38" s="1062"/>
      <c r="M38" s="1062"/>
      <c r="N38" s="1062"/>
      <c r="O38" s="1062"/>
      <c r="P38" s="1062"/>
      <c r="Q38" s="1062"/>
      <c r="R38" s="1062"/>
    </row>
    <row r="39" spans="1:18">
      <c r="I39" s="921"/>
    </row>
    <row r="41" spans="1:18" ht="15.75" customHeight="1">
      <c r="A41" s="1247" t="s">
        <v>438</v>
      </c>
      <c r="C41" s="475"/>
      <c r="D41" s="475"/>
      <c r="F41" s="481"/>
    </row>
    <row r="42" spans="1:18">
      <c r="A42" s="472" t="s">
        <v>563</v>
      </c>
    </row>
    <row r="49" spans="1:2">
      <c r="A49" s="3078"/>
      <c r="B49" s="3078"/>
    </row>
    <row r="50" spans="1:2">
      <c r="A50" s="3078"/>
      <c r="B50" s="3078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5:D37 G15:G37">
    <cfRule type="cellIs" dxfId="7" priority="4" stopIfTrue="1" operator="equal">
      <formula>MAX($D$15:$D$37)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7">
    <tabColor theme="0"/>
  </sheetPr>
  <dimension ref="A1:R49"/>
  <sheetViews>
    <sheetView topLeftCell="A5" zoomScale="85" zoomScaleNormal="85" workbookViewId="0">
      <selection activeCell="G38" sqref="G38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A1" s="472" t="s">
        <v>436</v>
      </c>
      <c r="G1" s="799"/>
    </row>
    <row r="2" spans="1:18" ht="15.75">
      <c r="A2" s="1484"/>
      <c r="B2" s="1250"/>
      <c r="C2" s="1250"/>
      <c r="D2" s="475" t="s">
        <v>110</v>
      </c>
      <c r="E2" s="1250"/>
      <c r="F2" s="1250"/>
      <c r="G2" s="1250"/>
    </row>
    <row r="3" spans="1:18" ht="15.75">
      <c r="A3" s="1484"/>
      <c r="B3" s="1250"/>
      <c r="C3" s="1250"/>
      <c r="D3" s="1250"/>
      <c r="E3" s="1250"/>
      <c r="F3" s="1250"/>
      <c r="G3" s="1250"/>
    </row>
    <row r="4" spans="1:18" ht="15.75">
      <c r="A4" s="2801" t="s">
        <v>670</v>
      </c>
      <c r="B4" s="3079"/>
      <c r="C4" s="3079"/>
      <c r="D4" s="3079"/>
      <c r="E4" s="3079"/>
      <c r="F4" s="3079"/>
      <c r="G4" s="3079"/>
      <c r="I4" s="961"/>
      <c r="J4" s="961"/>
      <c r="K4" s="961"/>
      <c r="L4" s="961"/>
      <c r="M4" s="961"/>
      <c r="N4" s="961"/>
      <c r="O4" s="961"/>
      <c r="P4" s="961"/>
      <c r="Q4" s="961"/>
    </row>
    <row r="5" spans="1:18" ht="15.75">
      <c r="A5" s="1484"/>
      <c r="B5" s="1250"/>
      <c r="C5" s="1250"/>
      <c r="D5" s="1250"/>
      <c r="E5" s="1250"/>
      <c r="F5" s="1250"/>
      <c r="G5" s="1250"/>
      <c r="I5" s="961"/>
      <c r="J5" s="961"/>
      <c r="K5" s="961"/>
      <c r="L5" s="961"/>
      <c r="M5" s="961"/>
      <c r="N5" s="961"/>
      <c r="O5" s="961"/>
      <c r="P5" s="961"/>
      <c r="Q5" s="961"/>
    </row>
    <row r="6" spans="1:18" ht="15.75">
      <c r="A6" s="2805" t="s">
        <v>406</v>
      </c>
      <c r="B6" s="2805"/>
      <c r="C6" s="2805"/>
      <c r="D6" s="3080"/>
      <c r="E6" s="3080"/>
      <c r="F6" s="3080"/>
      <c r="G6" s="3080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8" ht="9" customHeight="1">
      <c r="A7" s="1484"/>
      <c r="B7" s="1250"/>
      <c r="C7" s="1250"/>
      <c r="D7" s="3071"/>
      <c r="E7" s="3071"/>
      <c r="F7" s="3071"/>
      <c r="G7" s="3071"/>
      <c r="I7" s="961"/>
      <c r="J7" s="961"/>
      <c r="K7" s="961"/>
      <c r="L7" s="961"/>
      <c r="M7" s="961"/>
      <c r="N7" s="961"/>
      <c r="O7" s="961"/>
      <c r="P7" s="961"/>
      <c r="Q7" s="961"/>
    </row>
    <row r="8" spans="1:18" ht="15" customHeight="1">
      <c r="A8" s="3072" t="s">
        <v>437</v>
      </c>
      <c r="B8" s="3081"/>
      <c r="C8" s="3081"/>
      <c r="D8" s="3081"/>
      <c r="E8" s="3081"/>
      <c r="F8" s="3081"/>
      <c r="G8" s="3081"/>
      <c r="I8" s="961"/>
      <c r="J8" s="961"/>
      <c r="K8" s="961"/>
      <c r="L8" s="961"/>
      <c r="M8" s="961"/>
      <c r="N8" s="961"/>
      <c r="O8" s="961"/>
      <c r="P8" s="961"/>
      <c r="Q8" s="961"/>
    </row>
    <row r="9" spans="1:18" ht="15.75" customHeight="1">
      <c r="A9" s="3072"/>
      <c r="B9" s="3072"/>
      <c r="C9" s="3072"/>
      <c r="D9" s="3072"/>
      <c r="E9" s="3072"/>
      <c r="F9" s="3072"/>
      <c r="G9" s="3072"/>
      <c r="I9" s="961"/>
      <c r="J9" s="961"/>
      <c r="K9" s="961"/>
      <c r="L9" s="961"/>
      <c r="M9" s="961"/>
      <c r="N9" s="961"/>
      <c r="O9" s="961"/>
      <c r="P9" s="961"/>
      <c r="Q9" s="961"/>
    </row>
    <row r="10" spans="1:18">
      <c r="B10" s="476"/>
      <c r="C10" s="1503"/>
      <c r="D10" s="1503"/>
      <c r="E10" s="1503"/>
      <c r="F10" s="1503"/>
      <c r="G10" s="1503"/>
      <c r="H10" s="1503"/>
      <c r="I10" s="1503"/>
      <c r="J10" s="961"/>
      <c r="K10" s="961"/>
      <c r="L10" s="961"/>
      <c r="M10" s="961"/>
      <c r="N10" s="961"/>
      <c r="O10" s="961"/>
      <c r="P10" s="961"/>
      <c r="Q10" s="961"/>
    </row>
    <row r="11" spans="1:18" ht="15.75" customHeight="1">
      <c r="A11" s="2796" t="s">
        <v>111</v>
      </c>
      <c r="B11" s="3083" t="s">
        <v>10</v>
      </c>
      <c r="C11" s="3084"/>
      <c r="D11" s="3084"/>
      <c r="E11" s="3083" t="s">
        <v>11</v>
      </c>
      <c r="F11" s="3084"/>
      <c r="G11" s="3085"/>
      <c r="H11" s="1503"/>
      <c r="I11" s="1503"/>
      <c r="J11" s="961"/>
      <c r="K11" s="961"/>
      <c r="L11" s="961"/>
      <c r="M11" s="961"/>
      <c r="N11" s="961"/>
      <c r="O11" s="961"/>
      <c r="P11" s="961"/>
      <c r="Q11" s="961"/>
    </row>
    <row r="12" spans="1:18" s="478" customFormat="1" ht="60.75" customHeight="1">
      <c r="A12" s="3082"/>
      <c r="B12" s="477" t="s">
        <v>112</v>
      </c>
      <c r="C12" s="477" t="s">
        <v>113</v>
      </c>
      <c r="D12" s="477" t="s">
        <v>253</v>
      </c>
      <c r="E12" s="477" t="s">
        <v>112</v>
      </c>
      <c r="F12" s="477" t="s">
        <v>113</v>
      </c>
      <c r="G12" s="477" t="s">
        <v>254</v>
      </c>
    </row>
    <row r="13" spans="1:18" s="480" customFormat="1" ht="10.5" customHeight="1">
      <c r="A13" s="1504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8" s="480" customFormat="1" ht="15.75" customHeight="1">
      <c r="A14" s="782">
        <v>0</v>
      </c>
      <c r="B14" s="782">
        <f>SUM('87:91'!E14)+SUM('87:91'!I14)</f>
        <v>2710.2000000000003</v>
      </c>
      <c r="C14" s="782"/>
      <c r="D14" s="782">
        <f>B14</f>
        <v>2710.2000000000003</v>
      </c>
      <c r="E14" s="782">
        <f>SUM('87:91'!M14)+SUM('87:91'!Q14)</f>
        <v>0</v>
      </c>
      <c r="F14" s="782"/>
      <c r="G14" s="782">
        <f>E14</f>
        <v>0</v>
      </c>
      <c r="I14" s="846"/>
      <c r="J14" s="846"/>
      <c r="K14" s="846"/>
    </row>
    <row r="15" spans="1:18" ht="15.95" customHeight="1">
      <c r="A15" s="782">
        <v>1</v>
      </c>
      <c r="B15" s="1505">
        <f>SUM('87:91'!E15)+SUM('87:91'!I15)</f>
        <v>2587</v>
      </c>
      <c r="C15" s="1509"/>
      <c r="D15" s="1505">
        <f>B15-C15</f>
        <v>2587</v>
      </c>
      <c r="E15" s="1505">
        <f>SUM('87:91'!M15)+SUM('87:91'!Q15)</f>
        <v>0</v>
      </c>
      <c r="F15" s="1505"/>
      <c r="G15" s="1505">
        <f>E15-F15</f>
        <v>0</v>
      </c>
      <c r="I15" s="1062"/>
      <c r="J15" s="1062"/>
      <c r="K15" s="1062"/>
      <c r="L15" s="1062"/>
      <c r="M15" s="1062"/>
      <c r="N15" s="1062"/>
      <c r="O15" s="1062"/>
      <c r="P15" s="1062"/>
      <c r="Q15" s="1062"/>
      <c r="R15" s="1062"/>
    </row>
    <row r="16" spans="1:18" ht="15.95" customHeight="1">
      <c r="A16" s="782">
        <v>2</v>
      </c>
      <c r="B16" s="1505">
        <f>SUM('87:91'!E16)+SUM('87:91'!I16)</f>
        <v>2568</v>
      </c>
      <c r="C16" s="1509"/>
      <c r="D16" s="1505">
        <f t="shared" ref="D16:D37" si="0">B16-C16</f>
        <v>2568</v>
      </c>
      <c r="E16" s="1505">
        <f>SUM('87:91'!M16)+SUM('87:91'!Q16)</f>
        <v>0</v>
      </c>
      <c r="F16" s="1505"/>
      <c r="G16" s="1505">
        <f t="shared" ref="G16:G37" si="1">E16-F16</f>
        <v>0</v>
      </c>
      <c r="I16" s="1062"/>
      <c r="J16" s="1062"/>
      <c r="K16" s="1062"/>
      <c r="L16" s="1062"/>
      <c r="M16" s="1062"/>
      <c r="N16" s="1062"/>
      <c r="O16" s="1062"/>
      <c r="P16" s="1062"/>
      <c r="Q16" s="1062"/>
      <c r="R16" s="1062"/>
    </row>
    <row r="17" spans="1:18" ht="15.95" customHeight="1">
      <c r="A17" s="782">
        <v>3</v>
      </c>
      <c r="B17" s="1505">
        <f>SUM('87:91'!E17)+SUM('87:91'!I17)</f>
        <v>2597.4</v>
      </c>
      <c r="C17" s="1509"/>
      <c r="D17" s="1505">
        <f t="shared" si="0"/>
        <v>2597.4</v>
      </c>
      <c r="E17" s="1505">
        <f>SUM('87:91'!M17)+SUM('87:91'!Q17)</f>
        <v>0</v>
      </c>
      <c r="F17" s="1505"/>
      <c r="G17" s="1505">
        <f t="shared" si="1"/>
        <v>0</v>
      </c>
      <c r="I17" s="1062"/>
      <c r="J17" s="1062"/>
      <c r="K17" s="1062"/>
      <c r="L17" s="1062"/>
      <c r="M17" s="1062"/>
      <c r="N17" s="1062"/>
      <c r="O17" s="1062"/>
      <c r="P17" s="1062"/>
      <c r="Q17" s="1062"/>
      <c r="R17" s="1062"/>
    </row>
    <row r="18" spans="1:18" ht="15.95" customHeight="1">
      <c r="A18" s="782">
        <v>4</v>
      </c>
      <c r="B18" s="1505">
        <f>SUM('87:91'!E18)+SUM('87:91'!I18)</f>
        <v>2657.2</v>
      </c>
      <c r="C18" s="1509"/>
      <c r="D18" s="1505">
        <f t="shared" si="0"/>
        <v>2657.2</v>
      </c>
      <c r="E18" s="1505">
        <f>SUM('87:91'!M18)+SUM('87:91'!Q18)</f>
        <v>0</v>
      </c>
      <c r="F18" s="1505"/>
      <c r="G18" s="1505">
        <f t="shared" si="1"/>
        <v>0</v>
      </c>
      <c r="I18" s="1062"/>
      <c r="J18" s="1062"/>
      <c r="K18" s="1062"/>
      <c r="L18" s="1062"/>
      <c r="M18" s="1062"/>
      <c r="N18" s="1062"/>
      <c r="O18" s="1062"/>
      <c r="P18" s="1062"/>
      <c r="Q18" s="1062"/>
      <c r="R18" s="1062"/>
    </row>
    <row r="19" spans="1:18" ht="15.95" customHeight="1">
      <c r="A19" s="782">
        <v>5</v>
      </c>
      <c r="B19" s="1505">
        <f>SUM('87:91'!E19)+SUM('87:91'!I19)</f>
        <v>2877.6000000000004</v>
      </c>
      <c r="C19" s="1509"/>
      <c r="D19" s="1505">
        <f t="shared" si="0"/>
        <v>2877.6000000000004</v>
      </c>
      <c r="E19" s="1505">
        <f>SUM('87:91'!M19)+SUM('87:91'!Q19)</f>
        <v>0</v>
      </c>
      <c r="F19" s="1505"/>
      <c r="G19" s="1505">
        <f t="shared" si="1"/>
        <v>0</v>
      </c>
      <c r="I19" s="1062"/>
      <c r="J19" s="1062"/>
      <c r="K19" s="1062"/>
      <c r="L19" s="1062"/>
      <c r="M19" s="1062"/>
      <c r="N19" s="1062"/>
      <c r="O19" s="1062"/>
      <c r="P19" s="1062"/>
      <c r="Q19" s="1062"/>
      <c r="R19" s="1062"/>
    </row>
    <row r="20" spans="1:18" ht="15.95" customHeight="1">
      <c r="A20" s="782">
        <v>6</v>
      </c>
      <c r="B20" s="1505">
        <f>SUM('87:91'!E20)+SUM('87:91'!I20)</f>
        <v>3293</v>
      </c>
      <c r="C20" s="1509"/>
      <c r="D20" s="1505">
        <f t="shared" si="0"/>
        <v>3293</v>
      </c>
      <c r="E20" s="1505">
        <f>SUM('87:91'!M20)+SUM('87:91'!Q20)</f>
        <v>0</v>
      </c>
      <c r="F20" s="1505"/>
      <c r="G20" s="1505">
        <f t="shared" si="1"/>
        <v>0</v>
      </c>
      <c r="I20" s="1062"/>
      <c r="J20" s="1062"/>
      <c r="K20" s="1062"/>
      <c r="L20" s="1062"/>
      <c r="M20" s="1062"/>
      <c r="N20" s="1062"/>
      <c r="O20" s="1062"/>
      <c r="P20" s="1062"/>
      <c r="Q20" s="1062"/>
      <c r="R20" s="1062"/>
    </row>
    <row r="21" spans="1:18" ht="15.95" customHeight="1">
      <c r="A21" s="782">
        <v>7</v>
      </c>
      <c r="B21" s="1505">
        <f>SUM('87:91'!E21)+SUM('87:91'!I21)</f>
        <v>3690.0000000000005</v>
      </c>
      <c r="C21" s="1509"/>
      <c r="D21" s="1505">
        <f t="shared" si="0"/>
        <v>3690.0000000000005</v>
      </c>
      <c r="E21" s="1505">
        <f>SUM('87:91'!M21)+SUM('87:91'!Q21)</f>
        <v>0</v>
      </c>
      <c r="F21" s="1505"/>
      <c r="G21" s="1505">
        <f t="shared" si="1"/>
        <v>0</v>
      </c>
      <c r="I21" s="1062"/>
      <c r="J21" s="1062"/>
      <c r="K21" s="1062"/>
      <c r="L21" s="1062"/>
      <c r="M21" s="1062"/>
      <c r="N21" s="1062"/>
      <c r="O21" s="1062"/>
      <c r="P21" s="1062"/>
      <c r="Q21" s="1062"/>
      <c r="R21" s="1062"/>
    </row>
    <row r="22" spans="1:18" ht="15.95" customHeight="1">
      <c r="A22" s="782">
        <v>8</v>
      </c>
      <c r="B22" s="1505">
        <f>SUM('87:91'!E22)+SUM('87:91'!I22)</f>
        <v>3936.2000000000007</v>
      </c>
      <c r="C22" s="1509"/>
      <c r="D22" s="1505">
        <f t="shared" si="0"/>
        <v>3936.2000000000007</v>
      </c>
      <c r="E22" s="1505">
        <f>SUM('87:91'!M22)+SUM('87:91'!Q22)</f>
        <v>0</v>
      </c>
      <c r="F22" s="1505"/>
      <c r="G22" s="1505">
        <f t="shared" si="1"/>
        <v>0</v>
      </c>
      <c r="I22" s="1062"/>
      <c r="J22" s="1062"/>
      <c r="K22" s="1062"/>
      <c r="L22" s="1062"/>
      <c r="M22" s="1062"/>
      <c r="N22" s="1062"/>
      <c r="O22" s="1062"/>
      <c r="P22" s="1062"/>
      <c r="Q22" s="1062"/>
      <c r="R22" s="1062"/>
    </row>
    <row r="23" spans="1:18" ht="15.95" customHeight="1">
      <c r="A23" s="782">
        <v>9</v>
      </c>
      <c r="B23" s="1505">
        <f>SUM('87:91'!E23)+SUM('87:91'!I23)</f>
        <v>4081.8</v>
      </c>
      <c r="C23" s="1509"/>
      <c r="D23" s="1505">
        <f t="shared" si="0"/>
        <v>4081.8</v>
      </c>
      <c r="E23" s="1505">
        <f>SUM('87:91'!M23)+SUM('87:91'!Q23)</f>
        <v>0</v>
      </c>
      <c r="F23" s="1505"/>
      <c r="G23" s="1505">
        <f t="shared" si="1"/>
        <v>0</v>
      </c>
      <c r="I23" s="1062"/>
      <c r="J23" s="1062"/>
      <c r="K23" s="1062"/>
      <c r="L23" s="1062"/>
      <c r="M23" s="1062"/>
      <c r="N23" s="1062"/>
      <c r="O23" s="1062"/>
      <c r="P23" s="1062"/>
      <c r="Q23" s="1062"/>
      <c r="R23" s="1062"/>
    </row>
    <row r="24" spans="1:18" ht="15.95" customHeight="1">
      <c r="A24" s="782">
        <v>10</v>
      </c>
      <c r="B24" s="1505">
        <f>SUM('87:91'!E24)+SUM('87:91'!I24)</f>
        <v>3929</v>
      </c>
      <c r="C24" s="1509"/>
      <c r="D24" s="1505">
        <f t="shared" si="0"/>
        <v>3929</v>
      </c>
      <c r="E24" s="1505">
        <f>SUM('87:91'!M24)+SUM('87:91'!Q24)</f>
        <v>0</v>
      </c>
      <c r="F24" s="1505"/>
      <c r="G24" s="1505">
        <f t="shared" si="1"/>
        <v>0</v>
      </c>
      <c r="I24" s="1062"/>
      <c r="J24" s="1062"/>
      <c r="K24" s="1062"/>
      <c r="L24" s="1062"/>
      <c r="M24" s="1062"/>
      <c r="N24" s="1062"/>
      <c r="O24" s="1062"/>
      <c r="P24" s="1062"/>
      <c r="Q24" s="1062"/>
      <c r="R24" s="1062"/>
    </row>
    <row r="25" spans="1:18" ht="15.95" customHeight="1">
      <c r="A25" s="782">
        <v>11</v>
      </c>
      <c r="B25" s="1505">
        <f>SUM('87:91'!E25)+SUM('87:91'!I25)</f>
        <v>3850.8</v>
      </c>
      <c r="C25" s="1509"/>
      <c r="D25" s="1505">
        <f t="shared" si="0"/>
        <v>3850.8</v>
      </c>
      <c r="E25" s="1505">
        <f>SUM('87:91'!M25)+SUM('87:91'!Q25)</f>
        <v>0</v>
      </c>
      <c r="F25" s="1505"/>
      <c r="G25" s="1505">
        <f t="shared" si="1"/>
        <v>0</v>
      </c>
      <c r="I25" s="1062"/>
      <c r="J25" s="1062"/>
      <c r="K25" s="1062"/>
      <c r="L25" s="1062"/>
      <c r="M25" s="1062"/>
      <c r="N25" s="1062"/>
      <c r="O25" s="1062"/>
      <c r="P25" s="1062"/>
      <c r="Q25" s="1062"/>
      <c r="R25" s="1062"/>
    </row>
    <row r="26" spans="1:18" ht="14.25" customHeight="1">
      <c r="A26" s="782">
        <v>12</v>
      </c>
      <c r="B26" s="1505">
        <f>SUM('87:91'!E26)+SUM('87:91'!I26)</f>
        <v>3887.6</v>
      </c>
      <c r="C26" s="1509"/>
      <c r="D26" s="1505">
        <f t="shared" si="0"/>
        <v>3887.6</v>
      </c>
      <c r="E26" s="1505">
        <f>SUM('87:91'!M26)+SUM('87:91'!Q26)</f>
        <v>0</v>
      </c>
      <c r="F26" s="1505"/>
      <c r="G26" s="1505">
        <f t="shared" si="1"/>
        <v>0</v>
      </c>
      <c r="I26" s="1062"/>
      <c r="J26" s="1062"/>
      <c r="K26" s="1062"/>
      <c r="L26" s="1062"/>
      <c r="M26" s="1062"/>
      <c r="N26" s="1062"/>
      <c r="O26" s="1062"/>
      <c r="P26" s="1062"/>
      <c r="Q26" s="1062"/>
      <c r="R26" s="1062"/>
    </row>
    <row r="27" spans="1:18" ht="14.25" customHeight="1">
      <c r="A27" s="782">
        <v>13</v>
      </c>
      <c r="B27" s="1505">
        <f>SUM('87:91'!E27)+SUM('87:91'!I27)</f>
        <v>3747</v>
      </c>
      <c r="C27" s="1509"/>
      <c r="D27" s="1505">
        <f t="shared" si="0"/>
        <v>3747</v>
      </c>
      <c r="E27" s="1505">
        <f>SUM('87:91'!M27)+SUM('87:91'!Q27)</f>
        <v>0</v>
      </c>
      <c r="F27" s="1505"/>
      <c r="G27" s="1505">
        <f t="shared" si="1"/>
        <v>0</v>
      </c>
      <c r="I27" s="1062"/>
      <c r="J27" s="1062"/>
      <c r="K27" s="1062"/>
      <c r="L27" s="1062"/>
      <c r="M27" s="1062"/>
      <c r="N27" s="1062"/>
      <c r="O27" s="1062"/>
      <c r="P27" s="1062"/>
      <c r="Q27" s="1062"/>
      <c r="R27" s="1062"/>
    </row>
    <row r="28" spans="1:18" ht="15.95" customHeight="1">
      <c r="A28" s="782">
        <v>14</v>
      </c>
      <c r="B28" s="1505">
        <f>SUM('87:91'!E28)+SUM('87:91'!I28)</f>
        <v>3713.6000000000004</v>
      </c>
      <c r="C28" s="1509"/>
      <c r="D28" s="1505">
        <f t="shared" si="0"/>
        <v>3713.6000000000004</v>
      </c>
      <c r="E28" s="1505">
        <f>SUM('87:91'!M28)+SUM('87:91'!Q28)</f>
        <v>0</v>
      </c>
      <c r="F28" s="1505"/>
      <c r="G28" s="1505">
        <f t="shared" si="1"/>
        <v>0</v>
      </c>
      <c r="I28" s="1062"/>
      <c r="J28" s="1062"/>
      <c r="K28" s="1062"/>
      <c r="L28" s="1062"/>
      <c r="M28" s="1062"/>
      <c r="N28" s="1062"/>
      <c r="O28" s="1062"/>
      <c r="P28" s="1062"/>
      <c r="Q28" s="1062"/>
      <c r="R28" s="1062"/>
    </row>
    <row r="29" spans="1:18" ht="15.95" customHeight="1">
      <c r="A29" s="782">
        <v>15</v>
      </c>
      <c r="B29" s="1505">
        <f>SUM('87:91'!E29)+SUM('87:91'!I29)</f>
        <v>3867.8</v>
      </c>
      <c r="C29" s="1509"/>
      <c r="D29" s="1505">
        <f t="shared" si="0"/>
        <v>3867.8</v>
      </c>
      <c r="E29" s="1505">
        <f>SUM('87:91'!M29)+SUM('87:91'!Q29)</f>
        <v>0</v>
      </c>
      <c r="F29" s="1505"/>
      <c r="G29" s="1505">
        <f t="shared" si="1"/>
        <v>0</v>
      </c>
      <c r="I29" s="1062"/>
      <c r="J29" s="1062"/>
      <c r="K29" s="1062"/>
      <c r="L29" s="1062"/>
      <c r="M29" s="1062"/>
      <c r="N29" s="1062"/>
      <c r="O29" s="1062"/>
      <c r="P29" s="1062"/>
      <c r="Q29" s="1062"/>
      <c r="R29" s="1062"/>
    </row>
    <row r="30" spans="1:18" ht="15.95" customHeight="1">
      <c r="A30" s="782">
        <v>16</v>
      </c>
      <c r="B30" s="1505">
        <f>SUM('87:91'!E30)+SUM('87:91'!I30)</f>
        <v>4088</v>
      </c>
      <c r="C30" s="1509"/>
      <c r="D30" s="1505">
        <f t="shared" si="0"/>
        <v>4088</v>
      </c>
      <c r="E30" s="1505">
        <f>SUM('87:91'!M30)+SUM('87:91'!Q30)</f>
        <v>0</v>
      </c>
      <c r="F30" s="1505"/>
      <c r="G30" s="1505">
        <f t="shared" si="1"/>
        <v>0</v>
      </c>
      <c r="I30" s="1062"/>
      <c r="J30" s="1062"/>
      <c r="K30" s="1062"/>
      <c r="L30" s="1062"/>
      <c r="M30" s="1062"/>
      <c r="N30" s="1062"/>
      <c r="O30" s="1062"/>
      <c r="P30" s="1062"/>
      <c r="Q30" s="1062"/>
      <c r="R30" s="1062"/>
    </row>
    <row r="31" spans="1:18" ht="15.95" customHeight="1">
      <c r="A31" s="782">
        <v>17</v>
      </c>
      <c r="B31" s="1505">
        <f>SUM('87:91'!E31)+SUM('87:91'!I31)</f>
        <v>4084.3999999999996</v>
      </c>
      <c r="C31" s="1509"/>
      <c r="D31" s="1505">
        <f t="shared" si="0"/>
        <v>4084.3999999999996</v>
      </c>
      <c r="E31" s="1505">
        <f>SUM('87:91'!M31)+SUM('87:91'!Q31)</f>
        <v>0</v>
      </c>
      <c r="F31" s="1505"/>
      <c r="G31" s="1505">
        <f t="shared" si="1"/>
        <v>0</v>
      </c>
      <c r="I31" s="1062"/>
      <c r="J31" s="1062"/>
      <c r="K31" s="1062"/>
      <c r="L31" s="1062"/>
      <c r="M31" s="1062"/>
      <c r="N31" s="1062"/>
      <c r="O31" s="1062"/>
      <c r="P31" s="1062"/>
      <c r="Q31" s="1062"/>
      <c r="R31" s="1062"/>
    </row>
    <row r="32" spans="1:18" ht="15.95" customHeight="1">
      <c r="A32" s="782">
        <v>18</v>
      </c>
      <c r="B32" s="1505">
        <f>SUM('87:91'!E32)+SUM('87:91'!I32)</f>
        <v>4043.7999999999997</v>
      </c>
      <c r="C32" s="1509"/>
      <c r="D32" s="1505">
        <f t="shared" si="0"/>
        <v>4043.7999999999997</v>
      </c>
      <c r="E32" s="1505">
        <f>SUM('87:91'!M32)+SUM('87:91'!Q32)</f>
        <v>0</v>
      </c>
      <c r="F32" s="1505"/>
      <c r="G32" s="1505">
        <f t="shared" si="1"/>
        <v>0</v>
      </c>
      <c r="I32" s="1062"/>
      <c r="J32" s="1062"/>
      <c r="K32" s="1062"/>
      <c r="L32" s="1062"/>
      <c r="M32" s="1062"/>
      <c r="N32" s="1062"/>
      <c r="O32" s="1062"/>
      <c r="P32" s="1062"/>
      <c r="Q32" s="1062"/>
      <c r="R32" s="1062"/>
    </row>
    <row r="33" spans="1:18" ht="15.95" customHeight="1">
      <c r="A33" s="801">
        <v>19</v>
      </c>
      <c r="B33" s="1505">
        <f>SUM('87:91'!E33)+SUM('87:91'!I33)</f>
        <v>3915</v>
      </c>
      <c r="C33" s="1509"/>
      <c r="D33" s="1505">
        <f t="shared" si="0"/>
        <v>3915</v>
      </c>
      <c r="E33" s="1505">
        <f>SUM('87:91'!M33)+SUM('87:91'!Q33)</f>
        <v>0</v>
      </c>
      <c r="F33" s="1946"/>
      <c r="G33" s="1505">
        <f t="shared" si="1"/>
        <v>0</v>
      </c>
      <c r="I33" s="1062"/>
      <c r="J33" s="1062"/>
      <c r="K33" s="1062"/>
      <c r="L33" s="1062"/>
      <c r="M33" s="1062"/>
      <c r="N33" s="1062"/>
      <c r="O33" s="1062"/>
      <c r="P33" s="1062"/>
      <c r="Q33" s="1062"/>
      <c r="R33" s="1062"/>
    </row>
    <row r="34" spans="1:18" ht="15.95" customHeight="1">
      <c r="A34" s="801">
        <v>20</v>
      </c>
      <c r="B34" s="1505">
        <f>SUM('87:91'!E34)+SUM('87:91'!I34)</f>
        <v>3706.2</v>
      </c>
      <c r="C34" s="1509"/>
      <c r="D34" s="1505">
        <f t="shared" si="0"/>
        <v>3706.2</v>
      </c>
      <c r="E34" s="1505">
        <f>SUM('87:91'!M34)+SUM('87:91'!Q34)</f>
        <v>0</v>
      </c>
      <c r="F34" s="1507"/>
      <c r="G34" s="1505">
        <f t="shared" si="1"/>
        <v>0</v>
      </c>
      <c r="I34" s="1062"/>
      <c r="J34" s="1062"/>
      <c r="K34" s="1062"/>
      <c r="L34" s="1062"/>
      <c r="M34" s="1062"/>
      <c r="N34" s="1062"/>
      <c r="O34" s="1062"/>
      <c r="P34" s="1062"/>
      <c r="Q34" s="1062"/>
      <c r="R34" s="1062"/>
    </row>
    <row r="35" spans="1:18" ht="15.95" customHeight="1">
      <c r="A35" s="782">
        <v>21</v>
      </c>
      <c r="B35" s="1505">
        <f>SUM('87:91'!E35)+SUM('87:91'!I35)</f>
        <v>3548</v>
      </c>
      <c r="C35" s="1509"/>
      <c r="D35" s="1505">
        <f t="shared" si="0"/>
        <v>3548</v>
      </c>
      <c r="E35" s="1505">
        <f>SUM('87:91'!M35)+SUM('87:91'!Q35)</f>
        <v>0</v>
      </c>
      <c r="F35" s="1505"/>
      <c r="G35" s="1505">
        <f t="shared" si="1"/>
        <v>0</v>
      </c>
      <c r="I35" s="1062"/>
      <c r="J35" s="1062"/>
      <c r="K35" s="1062"/>
      <c r="L35" s="1062"/>
      <c r="M35" s="1062"/>
      <c r="N35" s="1062"/>
      <c r="O35" s="1062"/>
      <c r="P35" s="1062"/>
      <c r="Q35" s="1062"/>
      <c r="R35" s="1062"/>
    </row>
    <row r="36" spans="1:18" ht="15.95" customHeight="1">
      <c r="A36" s="782">
        <v>22</v>
      </c>
      <c r="B36" s="1505">
        <f>SUM('87:91'!E36)+SUM('87:91'!I36)</f>
        <v>3205.8</v>
      </c>
      <c r="C36" s="1509"/>
      <c r="D36" s="1505">
        <f t="shared" si="0"/>
        <v>3205.8</v>
      </c>
      <c r="E36" s="1505">
        <f>SUM('87:91'!M36)+SUM('87:91'!Q36)</f>
        <v>0</v>
      </c>
      <c r="F36" s="1505"/>
      <c r="G36" s="1505">
        <f t="shared" si="1"/>
        <v>0</v>
      </c>
      <c r="I36" s="1062"/>
      <c r="J36" s="1062"/>
      <c r="K36" s="1062"/>
      <c r="L36" s="1062"/>
      <c r="M36" s="1062"/>
      <c r="N36" s="1062"/>
      <c r="O36" s="1062"/>
      <c r="P36" s="1062"/>
      <c r="Q36" s="1062"/>
      <c r="R36" s="1062"/>
    </row>
    <row r="37" spans="1:18" ht="15.95" customHeight="1">
      <c r="A37" s="782">
        <v>23</v>
      </c>
      <c r="B37" s="1505">
        <f>SUM('87:91'!E37)+SUM('87:91'!I37)</f>
        <v>2913.2</v>
      </c>
      <c r="C37" s="1509"/>
      <c r="D37" s="1505">
        <f t="shared" si="0"/>
        <v>2913.2</v>
      </c>
      <c r="E37" s="1505">
        <f>SUM('87:91'!M37)+SUM('87:91'!Q37)</f>
        <v>0</v>
      </c>
      <c r="F37" s="1505"/>
      <c r="G37" s="1505">
        <f t="shared" si="1"/>
        <v>0</v>
      </c>
      <c r="I37" s="1062"/>
      <c r="J37" s="1062"/>
      <c r="K37" s="1062"/>
      <c r="L37" s="1062"/>
      <c r="M37" s="1062"/>
      <c r="N37" s="1062"/>
      <c r="O37" s="1062"/>
      <c r="P37" s="1062"/>
      <c r="Q37" s="1062"/>
      <c r="R37" s="1062"/>
    </row>
    <row r="38" spans="1:18" ht="15.95" customHeight="1">
      <c r="A38" s="1508" t="s">
        <v>19</v>
      </c>
      <c r="B38" s="1506"/>
      <c r="C38" s="1506"/>
      <c r="D38" s="1506">
        <f>SUM(D14:D37)</f>
        <v>83498.600000000006</v>
      </c>
      <c r="E38" s="1506"/>
      <c r="F38" s="1506"/>
      <c r="G38" s="1506">
        <f>SUM(G14:G37)</f>
        <v>0</v>
      </c>
      <c r="I38" s="1062"/>
      <c r="J38" s="1062"/>
      <c r="K38" s="1062"/>
      <c r="L38" s="1062"/>
      <c r="M38" s="1062"/>
      <c r="N38" s="1062"/>
      <c r="O38" s="1062"/>
      <c r="P38" s="1062"/>
      <c r="Q38" s="1062"/>
      <c r="R38" s="1062"/>
    </row>
    <row r="39" spans="1:18">
      <c r="I39" s="921"/>
    </row>
    <row r="41" spans="1:18">
      <c r="A41" s="472" t="s">
        <v>563</v>
      </c>
    </row>
    <row r="48" spans="1:18">
      <c r="A48" s="3078"/>
      <c r="B48" s="3078"/>
    </row>
    <row r="49" spans="1:2">
      <c r="A49" s="3078"/>
      <c r="B49" s="3078"/>
    </row>
  </sheetData>
  <mergeCells count="10">
    <mergeCell ref="A48:B48"/>
    <mergeCell ref="A49:B49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5:D37 G15:G37">
    <cfRule type="cellIs" dxfId="6" priority="5" stopIfTrue="1" operator="equal">
      <formula>MAX($D$15:$D$37)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5">
    <tabColor theme="0"/>
  </sheetPr>
  <dimension ref="A1:Q51"/>
  <sheetViews>
    <sheetView topLeftCell="A4" zoomScale="85" zoomScaleNormal="85" workbookViewId="0">
      <selection activeCell="L21" sqref="L21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799" t="s">
        <v>171</v>
      </c>
    </row>
    <row r="2" spans="1:17" ht="15.75">
      <c r="A2" s="1249"/>
      <c r="B2" s="1250"/>
      <c r="C2" s="1250"/>
      <c r="D2" s="475" t="s">
        <v>110</v>
      </c>
      <c r="E2" s="1250"/>
      <c r="F2" s="1250"/>
      <c r="G2" s="1250"/>
    </row>
    <row r="3" spans="1:17" ht="15.75">
      <c r="A3" s="1249"/>
      <c r="B3" s="1250"/>
      <c r="C3" s="1250"/>
      <c r="D3" s="1250"/>
      <c r="E3" s="1250"/>
      <c r="F3" s="1250"/>
      <c r="G3" s="1250"/>
    </row>
    <row r="4" spans="1:17" ht="15.75">
      <c r="A4" s="2801" t="s">
        <v>670</v>
      </c>
      <c r="B4" s="2804"/>
      <c r="C4" s="2804"/>
      <c r="D4" s="2804"/>
      <c r="E4" s="2804"/>
      <c r="F4" s="2804"/>
      <c r="G4" s="2804"/>
      <c r="I4" s="961"/>
      <c r="J4" s="961"/>
      <c r="K4" s="961"/>
      <c r="L4" s="961"/>
      <c r="M4" s="961"/>
      <c r="N4" s="961"/>
      <c r="O4" s="961"/>
      <c r="P4" s="961"/>
      <c r="Q4" s="961"/>
    </row>
    <row r="5" spans="1:17" ht="15.75">
      <c r="A5" s="1249"/>
      <c r="B5" s="1250"/>
      <c r="C5" s="1250"/>
      <c r="D5" s="1250"/>
      <c r="E5" s="1250"/>
      <c r="F5" s="1250"/>
      <c r="G5" s="1250"/>
      <c r="I5" s="961"/>
      <c r="J5" s="961"/>
      <c r="K5" s="961"/>
      <c r="L5" s="961"/>
      <c r="M5" s="961"/>
      <c r="N5" s="961"/>
      <c r="O5" s="961"/>
      <c r="P5" s="961"/>
      <c r="Q5" s="961"/>
    </row>
    <row r="6" spans="1:17" ht="15.75">
      <c r="A6" s="2805" t="s">
        <v>406</v>
      </c>
      <c r="B6" s="2805"/>
      <c r="C6" s="2805"/>
      <c r="D6" s="2806"/>
      <c r="E6" s="2806"/>
      <c r="F6" s="2806"/>
      <c r="G6" s="2806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7" ht="9" customHeight="1">
      <c r="A7" s="1249"/>
      <c r="B7" s="1250"/>
      <c r="C7" s="1250"/>
      <c r="D7" s="3071"/>
      <c r="E7" s="3071"/>
      <c r="F7" s="3071"/>
      <c r="G7" s="3071"/>
      <c r="I7" s="961"/>
      <c r="J7" s="961"/>
      <c r="K7" s="961"/>
      <c r="L7" s="961"/>
      <c r="M7" s="961"/>
      <c r="N7" s="961"/>
      <c r="O7" s="961"/>
      <c r="P7" s="961"/>
      <c r="Q7" s="961"/>
    </row>
    <row r="8" spans="1:17" ht="15.75">
      <c r="A8" s="3072" t="s">
        <v>664</v>
      </c>
      <c r="B8" s="3073"/>
      <c r="C8" s="3073"/>
      <c r="D8" s="3073"/>
      <c r="E8" s="3073"/>
      <c r="F8" s="3073"/>
      <c r="G8" s="3073"/>
      <c r="I8" s="961"/>
      <c r="J8" s="961"/>
      <c r="K8" s="961"/>
      <c r="L8" s="961"/>
      <c r="M8" s="961"/>
      <c r="N8" s="961"/>
      <c r="O8" s="961"/>
      <c r="P8" s="961"/>
      <c r="Q8" s="961"/>
    </row>
    <row r="9" spans="1:17" ht="15.75">
      <c r="A9" s="1943"/>
      <c r="B9" s="1944"/>
      <c r="C9" s="1944"/>
      <c r="D9" s="1944"/>
      <c r="E9" s="1944"/>
      <c r="F9" s="1944"/>
      <c r="G9" s="1944"/>
      <c r="I9" s="961"/>
      <c r="J9" s="961"/>
      <c r="K9" s="961"/>
      <c r="L9" s="961"/>
      <c r="M9" s="961"/>
      <c r="N9" s="961"/>
      <c r="O9" s="961"/>
      <c r="P9" s="961"/>
      <c r="Q9" s="961"/>
    </row>
    <row r="10" spans="1:17">
      <c r="B10" s="476"/>
      <c r="C10" s="1940"/>
      <c r="D10" s="1940"/>
      <c r="E10" s="1940"/>
      <c r="F10" s="1940"/>
      <c r="G10" s="1940"/>
      <c r="H10" s="1940"/>
      <c r="I10" s="1940"/>
      <c r="J10" s="961"/>
      <c r="K10" s="961"/>
      <c r="L10" s="961"/>
      <c r="M10" s="961"/>
      <c r="N10" s="961"/>
      <c r="O10" s="961"/>
      <c r="P10" s="961"/>
      <c r="Q10" s="961"/>
    </row>
    <row r="11" spans="1:17" ht="15.75" customHeight="1">
      <c r="A11" s="2796" t="s">
        <v>111</v>
      </c>
      <c r="B11" s="2798" t="s">
        <v>10</v>
      </c>
      <c r="C11" s="3075"/>
      <c r="D11" s="3076"/>
      <c r="E11" s="2798" t="s">
        <v>11</v>
      </c>
      <c r="F11" s="3075"/>
      <c r="G11" s="3076"/>
      <c r="H11" s="1940"/>
      <c r="I11" s="1940"/>
      <c r="J11" s="961"/>
      <c r="K11" s="961"/>
      <c r="L11" s="961"/>
      <c r="M11" s="961"/>
      <c r="N11" s="961"/>
      <c r="O11" s="961"/>
      <c r="P11" s="961"/>
      <c r="Q11" s="961"/>
    </row>
    <row r="12" spans="1:17" s="478" customFormat="1" ht="60.75" customHeight="1">
      <c r="A12" s="3074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7" s="480" customFormat="1" ht="15.75" customHeight="1">
      <c r="A14" s="782">
        <v>0</v>
      </c>
      <c r="B14" s="782">
        <f>SUM('67:75'!E14,'67:75'!I14)</f>
        <v>4207.8</v>
      </c>
      <c r="C14" s="782"/>
      <c r="D14" s="786">
        <f>B14</f>
        <v>4207.8</v>
      </c>
      <c r="E14" s="783">
        <f>SUM('67:75'!M14,'67:75'!Q14)</f>
        <v>740</v>
      </c>
      <c r="F14" s="782"/>
      <c r="G14" s="785">
        <f>-E14</f>
        <v>-740</v>
      </c>
      <c r="I14" s="846"/>
      <c r="J14" s="846"/>
      <c r="K14" s="846"/>
    </row>
    <row r="15" spans="1:17" ht="15.95" customHeight="1">
      <c r="A15" s="782">
        <v>1</v>
      </c>
      <c r="B15" s="783">
        <f>SUM('67:75'!E15,'67:75'!I15)</f>
        <v>3970.6000000000004</v>
      </c>
      <c r="C15" s="782"/>
      <c r="D15" s="785">
        <f t="shared" ref="D15:D37" si="0">B15</f>
        <v>3970.6000000000004</v>
      </c>
      <c r="E15" s="783">
        <f>SUM('67:75'!M15,'67:75'!Q15)</f>
        <v>740</v>
      </c>
      <c r="F15" s="782"/>
      <c r="G15" s="785">
        <f t="shared" ref="G15:G37" si="1">E15</f>
        <v>740</v>
      </c>
      <c r="I15" s="1062"/>
      <c r="J15" s="847"/>
      <c r="K15" s="1063"/>
      <c r="L15" s="961"/>
      <c r="M15" s="961"/>
      <c r="N15" s="961"/>
      <c r="O15" s="961"/>
      <c r="P15" s="961"/>
      <c r="Q15" s="961"/>
    </row>
    <row r="16" spans="1:17" ht="15.95" customHeight="1">
      <c r="A16" s="782">
        <v>2</v>
      </c>
      <c r="B16" s="783">
        <f>SUM('67:75'!E16,'67:75'!I16)</f>
        <v>3861.6</v>
      </c>
      <c r="C16" s="782"/>
      <c r="D16" s="785">
        <f t="shared" si="0"/>
        <v>3861.6</v>
      </c>
      <c r="E16" s="783">
        <f>SUM('67:75'!M16,'67:75'!Q16)</f>
        <v>727</v>
      </c>
      <c r="F16" s="782"/>
      <c r="G16" s="785">
        <f t="shared" si="1"/>
        <v>727</v>
      </c>
      <c r="I16" s="1062"/>
      <c r="J16" s="847"/>
      <c r="K16" s="1063"/>
      <c r="L16" s="961"/>
      <c r="M16" s="961"/>
      <c r="N16" s="961"/>
      <c r="O16" s="961"/>
      <c r="P16" s="961"/>
      <c r="Q16" s="961"/>
    </row>
    <row r="17" spans="1:17" ht="15.95" customHeight="1">
      <c r="A17" s="782">
        <v>3</v>
      </c>
      <c r="B17" s="783">
        <f>SUM('67:75'!E17,'67:75'!I17)</f>
        <v>3816.4</v>
      </c>
      <c r="C17" s="782"/>
      <c r="D17" s="785">
        <f t="shared" si="0"/>
        <v>3816.4</v>
      </c>
      <c r="E17" s="783">
        <f>SUM('67:75'!M17,'67:75'!Q17)</f>
        <v>731</v>
      </c>
      <c r="F17" s="782"/>
      <c r="G17" s="785">
        <f t="shared" si="1"/>
        <v>731</v>
      </c>
      <c r="I17" s="1064"/>
      <c r="J17" s="847"/>
      <c r="K17" s="1063"/>
      <c r="L17" s="961"/>
      <c r="M17" s="961"/>
      <c r="N17" s="961"/>
      <c r="O17" s="961"/>
      <c r="P17" s="961"/>
      <c r="Q17" s="961"/>
    </row>
    <row r="18" spans="1:17" ht="15.95" customHeight="1">
      <c r="A18" s="782">
        <v>4</v>
      </c>
      <c r="B18" s="783">
        <f>SUM('67:75'!E18,'67:75'!I18)</f>
        <v>3870.8</v>
      </c>
      <c r="C18" s="782"/>
      <c r="D18" s="785">
        <f t="shared" si="0"/>
        <v>3870.8</v>
      </c>
      <c r="E18" s="783">
        <f>SUM('67:75'!M18,'67:75'!Q18)</f>
        <v>715</v>
      </c>
      <c r="F18" s="782"/>
      <c r="G18" s="785">
        <f t="shared" si="1"/>
        <v>715</v>
      </c>
      <c r="I18" s="1064"/>
      <c r="J18" s="847"/>
      <c r="K18" s="1063"/>
      <c r="L18" s="961"/>
      <c r="M18" s="961"/>
      <c r="N18" s="961"/>
      <c r="O18" s="961"/>
      <c r="P18" s="961"/>
      <c r="Q18" s="961"/>
    </row>
    <row r="19" spans="1:17" ht="15.95" customHeight="1">
      <c r="A19" s="782">
        <v>5</v>
      </c>
      <c r="B19" s="783">
        <f>SUM('67:75'!E19,'67:75'!I19)</f>
        <v>4087</v>
      </c>
      <c r="C19" s="782"/>
      <c r="D19" s="785">
        <f t="shared" si="0"/>
        <v>4087</v>
      </c>
      <c r="E19" s="783">
        <f>SUM('67:75'!M19,'67:75'!Q19)</f>
        <v>726</v>
      </c>
      <c r="F19" s="782"/>
      <c r="G19" s="785">
        <f t="shared" si="1"/>
        <v>726</v>
      </c>
      <c r="I19" s="1064"/>
      <c r="J19" s="847"/>
      <c r="K19" s="1063"/>
      <c r="L19" s="961"/>
      <c r="M19" s="961"/>
      <c r="N19" s="961"/>
      <c r="O19" s="961"/>
      <c r="P19" s="961"/>
      <c r="Q19" s="961"/>
    </row>
    <row r="20" spans="1:17" ht="15.95" customHeight="1">
      <c r="A20" s="782">
        <v>6</v>
      </c>
      <c r="B20" s="783">
        <f>SUM('67:75'!E20,'67:75'!I20)</f>
        <v>4762</v>
      </c>
      <c r="C20" s="782"/>
      <c r="D20" s="785">
        <f t="shared" si="0"/>
        <v>4762</v>
      </c>
      <c r="E20" s="783">
        <f>SUM('67:75'!M20,'67:75'!Q20)</f>
        <v>724</v>
      </c>
      <c r="F20" s="782"/>
      <c r="G20" s="785">
        <f t="shared" si="1"/>
        <v>724</v>
      </c>
      <c r="I20" s="1064"/>
      <c r="J20" s="847"/>
      <c r="K20" s="1063"/>
      <c r="L20" s="961"/>
      <c r="M20" s="961"/>
      <c r="N20" s="961"/>
      <c r="O20" s="961"/>
      <c r="P20" s="961"/>
      <c r="Q20" s="961"/>
    </row>
    <row r="21" spans="1:17" ht="15.95" customHeight="1">
      <c r="A21" s="782">
        <v>7</v>
      </c>
      <c r="B21" s="783">
        <f>SUM('67:75'!E21,'67:75'!I21)</f>
        <v>5326.8</v>
      </c>
      <c r="C21" s="782"/>
      <c r="D21" s="785">
        <f t="shared" si="0"/>
        <v>5326.8</v>
      </c>
      <c r="E21" s="783">
        <f>SUM('67:75'!M21,'67:75'!Q21)</f>
        <v>749</v>
      </c>
      <c r="F21" s="782"/>
      <c r="G21" s="785">
        <f t="shared" si="1"/>
        <v>749</v>
      </c>
      <c r="I21" s="1064"/>
      <c r="J21" s="847"/>
      <c r="K21" s="1063"/>
      <c r="L21" s="961"/>
      <c r="M21" s="961"/>
      <c r="N21" s="961"/>
      <c r="O21" s="961"/>
      <c r="P21" s="961"/>
      <c r="Q21" s="961"/>
    </row>
    <row r="22" spans="1:17" ht="15.95" customHeight="1">
      <c r="A22" s="782">
        <v>8</v>
      </c>
      <c r="B22" s="783">
        <f>SUM('67:75'!E22,'67:75'!I22)</f>
        <v>5481.8</v>
      </c>
      <c r="C22" s="782"/>
      <c r="D22" s="785">
        <f t="shared" si="0"/>
        <v>5481.8</v>
      </c>
      <c r="E22" s="783">
        <f>SUM('67:75'!M22,'67:75'!Q22)</f>
        <v>761</v>
      </c>
      <c r="F22" s="782"/>
      <c r="G22" s="785">
        <f t="shared" si="1"/>
        <v>761</v>
      </c>
      <c r="I22" s="920"/>
      <c r="J22" s="847"/>
      <c r="K22" s="811"/>
    </row>
    <row r="23" spans="1:17" ht="15.95" customHeight="1">
      <c r="A23" s="782">
        <v>9</v>
      </c>
      <c r="B23" s="783">
        <f>SUM('67:75'!E23,'67:75'!I23)</f>
        <v>5430</v>
      </c>
      <c r="C23" s="782"/>
      <c r="D23" s="785">
        <f t="shared" si="0"/>
        <v>5430</v>
      </c>
      <c r="E23" s="783">
        <f>SUM('67:75'!M23,'67:75'!Q23)</f>
        <v>818</v>
      </c>
      <c r="F23" s="782"/>
      <c r="G23" s="785">
        <f t="shared" si="1"/>
        <v>818</v>
      </c>
      <c r="I23" s="920"/>
      <c r="J23" s="847"/>
      <c r="K23" s="811"/>
    </row>
    <row r="24" spans="1:17" ht="15.95" customHeight="1">
      <c r="A24" s="782">
        <v>10</v>
      </c>
      <c r="B24" s="783">
        <f>SUM('67:75'!E24,'67:75'!I24)</f>
        <v>5159.6000000000004</v>
      </c>
      <c r="C24" s="782"/>
      <c r="D24" s="785">
        <f t="shared" si="0"/>
        <v>5159.6000000000004</v>
      </c>
      <c r="E24" s="783">
        <f>SUM('67:75'!M24,'67:75'!Q24)</f>
        <v>856</v>
      </c>
      <c r="F24" s="782"/>
      <c r="G24" s="785">
        <f t="shared" si="1"/>
        <v>856</v>
      </c>
      <c r="I24" s="920"/>
      <c r="J24" s="847"/>
      <c r="K24" s="811"/>
    </row>
    <row r="25" spans="1:17" ht="15.95" customHeight="1">
      <c r="A25" s="782">
        <v>11</v>
      </c>
      <c r="B25" s="783">
        <f>SUM('67:75'!E25,'67:75'!I25)</f>
        <v>5042.5999999999995</v>
      </c>
      <c r="C25" s="782"/>
      <c r="D25" s="785">
        <f t="shared" si="0"/>
        <v>5042.5999999999995</v>
      </c>
      <c r="E25" s="783">
        <f>SUM('67:75'!M25,'67:75'!Q25)</f>
        <v>839</v>
      </c>
      <c r="F25" s="782"/>
      <c r="G25" s="785">
        <f t="shared" si="1"/>
        <v>839</v>
      </c>
      <c r="I25" s="920"/>
      <c r="J25" s="847"/>
      <c r="K25" s="811"/>
    </row>
    <row r="26" spans="1:17" ht="14.25" customHeight="1">
      <c r="A26" s="782">
        <v>12</v>
      </c>
      <c r="B26" s="783">
        <f>SUM('67:75'!E26,'67:75'!I26)</f>
        <v>5093.3999999999996</v>
      </c>
      <c r="C26" s="782"/>
      <c r="D26" s="785">
        <f t="shared" si="0"/>
        <v>5093.3999999999996</v>
      </c>
      <c r="E26" s="783">
        <f>SUM('67:75'!M26,'67:75'!Q26)</f>
        <v>846</v>
      </c>
      <c r="F26" s="782"/>
      <c r="G26" s="785">
        <f t="shared" si="1"/>
        <v>846</v>
      </c>
      <c r="I26" s="920"/>
      <c r="J26" s="847"/>
      <c r="K26" s="811"/>
    </row>
    <row r="27" spans="1:17" ht="14.25" customHeight="1">
      <c r="A27" s="782">
        <v>13</v>
      </c>
      <c r="B27" s="783">
        <f>SUM('67:75'!E27,'67:75'!I27)</f>
        <v>5292.6</v>
      </c>
      <c r="C27" s="782"/>
      <c r="D27" s="785">
        <f t="shared" si="0"/>
        <v>5292.6</v>
      </c>
      <c r="E27" s="783">
        <f>SUM('67:75'!M27,'67:75'!Q27)</f>
        <v>806</v>
      </c>
      <c r="F27" s="782"/>
      <c r="G27" s="785">
        <f t="shared" si="1"/>
        <v>806</v>
      </c>
      <c r="I27" s="920"/>
      <c r="J27" s="847"/>
      <c r="K27" s="811"/>
    </row>
    <row r="28" spans="1:17" ht="15.95" customHeight="1">
      <c r="A28" s="782">
        <v>14</v>
      </c>
      <c r="B28" s="783">
        <f>SUM('67:75'!E28,'67:75'!I28)</f>
        <v>5508.5999999999995</v>
      </c>
      <c r="C28" s="782"/>
      <c r="D28" s="785">
        <f t="shared" si="0"/>
        <v>5508.5999999999995</v>
      </c>
      <c r="E28" s="783">
        <f>SUM('67:75'!M28,'67:75'!Q28)</f>
        <v>788</v>
      </c>
      <c r="F28" s="782"/>
      <c r="G28" s="785">
        <f t="shared" si="1"/>
        <v>788</v>
      </c>
      <c r="I28" s="920"/>
      <c r="J28" s="847"/>
      <c r="K28" s="811"/>
    </row>
    <row r="29" spans="1:17" ht="15.95" customHeight="1">
      <c r="A29" s="782">
        <v>15</v>
      </c>
      <c r="B29" s="783">
        <f>SUM('67:75'!E29,'67:75'!I29)</f>
        <v>5509.8</v>
      </c>
      <c r="C29" s="782"/>
      <c r="D29" s="785">
        <f t="shared" si="0"/>
        <v>5509.8</v>
      </c>
      <c r="E29" s="783">
        <f>SUM('67:75'!M29,'67:75'!Q29)</f>
        <v>771</v>
      </c>
      <c r="F29" s="782"/>
      <c r="G29" s="785">
        <f t="shared" si="1"/>
        <v>771</v>
      </c>
      <c r="I29" s="920"/>
      <c r="J29" s="847"/>
      <c r="K29" s="811"/>
    </row>
    <row r="30" spans="1:17" ht="15.95" customHeight="1">
      <c r="A30" s="782">
        <v>16</v>
      </c>
      <c r="B30" s="783">
        <f>SUM('67:75'!E30,'67:75'!I30)</f>
        <v>5808.6</v>
      </c>
      <c r="C30" s="782"/>
      <c r="D30" s="785">
        <f t="shared" si="0"/>
        <v>5808.6</v>
      </c>
      <c r="E30" s="783">
        <f>SUM('67:75'!M30,'67:75'!Q30)</f>
        <v>787</v>
      </c>
      <c r="F30" s="782"/>
      <c r="G30" s="785">
        <f t="shared" si="1"/>
        <v>787</v>
      </c>
      <c r="I30" s="920"/>
      <c r="J30" s="847"/>
      <c r="K30" s="811"/>
    </row>
    <row r="31" spans="1:17" ht="15.95" customHeight="1">
      <c r="A31" s="782">
        <v>17</v>
      </c>
      <c r="B31" s="783">
        <f>SUM('67:75'!E31,'67:75'!I31)</f>
        <v>6003.4</v>
      </c>
      <c r="C31" s="782"/>
      <c r="D31" s="785">
        <f t="shared" si="0"/>
        <v>6003.4</v>
      </c>
      <c r="E31" s="783">
        <f>SUM('67:75'!M31,'67:75'!Q31)</f>
        <v>777</v>
      </c>
      <c r="F31" s="782"/>
      <c r="G31" s="785">
        <f t="shared" si="1"/>
        <v>777</v>
      </c>
      <c r="I31" s="920"/>
      <c r="J31" s="847"/>
      <c r="K31" s="811"/>
    </row>
    <row r="32" spans="1:17" ht="15.95" customHeight="1">
      <c r="A32" s="782">
        <v>18</v>
      </c>
      <c r="B32" s="783">
        <f>SUM('67:75'!E32,'67:75'!I32)</f>
        <v>5992.4000000000005</v>
      </c>
      <c r="C32" s="782"/>
      <c r="D32" s="785">
        <f t="shared" si="0"/>
        <v>5992.4000000000005</v>
      </c>
      <c r="E32" s="783">
        <f>SUM('67:75'!M32,'67:75'!Q32)</f>
        <v>771</v>
      </c>
      <c r="F32" s="782"/>
      <c r="G32" s="785">
        <f t="shared" si="1"/>
        <v>771</v>
      </c>
      <c r="I32" s="920"/>
      <c r="J32" s="847"/>
      <c r="K32" s="811"/>
    </row>
    <row r="33" spans="1:11" ht="15.95" customHeight="1">
      <c r="A33" s="801">
        <v>19</v>
      </c>
      <c r="B33" s="783">
        <f>SUM('67:75'!E33,'67:75'!I33)</f>
        <v>5834.8</v>
      </c>
      <c r="C33" s="798"/>
      <c r="D33" s="785">
        <f t="shared" si="0"/>
        <v>5834.8</v>
      </c>
      <c r="E33" s="783">
        <f>SUM('67:75'!M33,'67:75'!Q33)</f>
        <v>756</v>
      </c>
      <c r="F33" s="1947"/>
      <c r="G33" s="785">
        <f t="shared" si="1"/>
        <v>756</v>
      </c>
      <c r="I33" s="920"/>
      <c r="J33" s="847"/>
      <c r="K33" s="811"/>
    </row>
    <row r="34" spans="1:11" ht="15.95" customHeight="1">
      <c r="A34" s="801">
        <v>20</v>
      </c>
      <c r="B34" s="783">
        <f>SUM('67:75'!E34,'67:75'!I34)</f>
        <v>5650.5999999999995</v>
      </c>
      <c r="C34" s="801"/>
      <c r="D34" s="785">
        <f t="shared" si="0"/>
        <v>5650.5999999999995</v>
      </c>
      <c r="E34" s="783">
        <f>SUM('67:75'!M34,'67:75'!Q34)</f>
        <v>729</v>
      </c>
      <c r="F34" s="801"/>
      <c r="G34" s="785">
        <f t="shared" si="1"/>
        <v>729</v>
      </c>
      <c r="I34" s="920"/>
      <c r="J34" s="847"/>
      <c r="K34" s="811"/>
    </row>
    <row r="35" spans="1:11" ht="15.95" customHeight="1">
      <c r="A35" s="782">
        <v>21</v>
      </c>
      <c r="B35" s="783">
        <f>SUM('67:75'!E35,'67:75'!I35)</f>
        <v>5408</v>
      </c>
      <c r="C35" s="782"/>
      <c r="D35" s="785">
        <f t="shared" si="0"/>
        <v>5408</v>
      </c>
      <c r="E35" s="783">
        <f>SUM('67:75'!M35,'67:75'!Q35)</f>
        <v>749</v>
      </c>
      <c r="F35" s="782"/>
      <c r="G35" s="785">
        <f t="shared" si="1"/>
        <v>749</v>
      </c>
      <c r="I35" s="920"/>
      <c r="J35" s="847"/>
      <c r="K35" s="811"/>
    </row>
    <row r="36" spans="1:11" ht="15.95" customHeight="1">
      <c r="A36" s="782">
        <v>22</v>
      </c>
      <c r="B36" s="783">
        <f>SUM('67:75'!E36,'67:75'!I36)</f>
        <v>5054.2</v>
      </c>
      <c r="C36" s="782"/>
      <c r="D36" s="785">
        <f t="shared" si="0"/>
        <v>5054.2</v>
      </c>
      <c r="E36" s="783">
        <f>SUM('67:75'!M36,'67:75'!Q36)</f>
        <v>755</v>
      </c>
      <c r="F36" s="782"/>
      <c r="G36" s="785">
        <f t="shared" si="1"/>
        <v>755</v>
      </c>
      <c r="I36" s="920"/>
      <c r="J36" s="847"/>
      <c r="K36" s="811"/>
    </row>
    <row r="37" spans="1:11" ht="15.95" customHeight="1">
      <c r="A37" s="782">
        <v>23</v>
      </c>
      <c r="B37" s="783">
        <f>SUM('67:75'!E37,'67:75'!I37)</f>
        <v>4552.8</v>
      </c>
      <c r="C37" s="782"/>
      <c r="D37" s="785">
        <f t="shared" si="0"/>
        <v>4552.8</v>
      </c>
      <c r="E37" s="783">
        <f>SUM('67:75'!M37,'67:75'!Q37)</f>
        <v>744</v>
      </c>
      <c r="F37" s="782"/>
      <c r="G37" s="785">
        <f t="shared" si="1"/>
        <v>744</v>
      </c>
      <c r="I37" s="920"/>
      <c r="J37" s="847"/>
      <c r="K37" s="811"/>
    </row>
    <row r="38" spans="1:11" ht="14.25">
      <c r="A38" s="784" t="s">
        <v>19</v>
      </c>
      <c r="B38" s="1953"/>
      <c r="C38" s="1953"/>
      <c r="D38" s="1949">
        <f>SUM(D14:D37)</f>
        <v>120726.20000000001</v>
      </c>
      <c r="E38" s="1953"/>
      <c r="F38" s="1953"/>
      <c r="G38" s="785">
        <f>SUM(G14:G37)</f>
        <v>16925</v>
      </c>
      <c r="I38" s="921"/>
    </row>
    <row r="40" spans="1:11" ht="15.75" customHeight="1">
      <c r="C40" s="475"/>
      <c r="D40" s="475"/>
      <c r="F40" s="481"/>
    </row>
    <row r="41" spans="1:11" ht="15.75">
      <c r="C41" s="1247"/>
    </row>
    <row r="42" spans="1:11">
      <c r="A42" s="472" t="s">
        <v>563</v>
      </c>
    </row>
    <row r="48" spans="1:11" ht="13.5">
      <c r="A48" s="2795"/>
      <c r="B48" s="2795"/>
    </row>
    <row r="49" spans="1:4" ht="13.5">
      <c r="A49" s="2795"/>
      <c r="B49" s="2795"/>
    </row>
    <row r="51" spans="1:4" hidden="1">
      <c r="D51" s="1132">
        <f>MAX(D15:D37)</f>
        <v>6003.4</v>
      </c>
    </row>
  </sheetData>
  <mergeCells count="9">
    <mergeCell ref="A4:G4"/>
    <mergeCell ref="A6:G6"/>
    <mergeCell ref="A49:B49"/>
    <mergeCell ref="D7:G7"/>
    <mergeCell ref="A48:B48"/>
    <mergeCell ref="A8:G8"/>
    <mergeCell ref="A11:A12"/>
    <mergeCell ref="B11:D11"/>
    <mergeCell ref="E11:G11"/>
  </mergeCells>
  <phoneticPr fontId="8" type="noConversion"/>
  <conditionalFormatting sqref="D15:D37">
    <cfRule type="cellIs" dxfId="5" priority="7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6">
    <tabColor theme="0"/>
  </sheetPr>
  <dimension ref="A1:Q49"/>
  <sheetViews>
    <sheetView topLeftCell="A4" zoomScale="85" zoomScaleNormal="85" workbookViewId="0">
      <selection activeCell="K27" sqref="K27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799" t="s">
        <v>171</v>
      </c>
    </row>
    <row r="2" spans="1:17" ht="15.75">
      <c r="A2" s="1249"/>
      <c r="B2" s="1250"/>
      <c r="C2" s="1250"/>
      <c r="D2" s="475" t="s">
        <v>110</v>
      </c>
      <c r="E2" s="1250"/>
      <c r="F2" s="1250"/>
      <c r="G2" s="1250"/>
    </row>
    <row r="3" spans="1:17" ht="15.75">
      <c r="A3" s="1249"/>
      <c r="B3" s="1250"/>
      <c r="C3" s="1250"/>
      <c r="D3" s="1250"/>
      <c r="E3" s="1250"/>
      <c r="F3" s="1250"/>
      <c r="G3" s="1250"/>
    </row>
    <row r="4" spans="1:17" ht="15.75">
      <c r="A4" s="2801" t="s">
        <v>670</v>
      </c>
      <c r="B4" s="2804"/>
      <c r="C4" s="2804"/>
      <c r="D4" s="2804"/>
      <c r="E4" s="2804"/>
      <c r="F4" s="2804"/>
      <c r="G4" s="2804"/>
      <c r="I4" s="961"/>
      <c r="J4" s="961"/>
      <c r="K4" s="961"/>
      <c r="L4" s="961"/>
      <c r="M4" s="961"/>
      <c r="N4" s="961"/>
      <c r="O4" s="961"/>
      <c r="P4" s="961"/>
      <c r="Q4" s="961"/>
    </row>
    <row r="5" spans="1:17" ht="15.75">
      <c r="A5" s="1249"/>
      <c r="B5" s="1250"/>
      <c r="C5" s="1250"/>
      <c r="D5" s="1250"/>
      <c r="E5" s="1250"/>
      <c r="F5" s="1250"/>
      <c r="G5" s="1250"/>
      <c r="I5" s="961"/>
      <c r="J5" s="961"/>
      <c r="K5" s="961"/>
      <c r="L5" s="961"/>
      <c r="M5" s="961"/>
      <c r="N5" s="961"/>
      <c r="O5" s="961"/>
      <c r="P5" s="961"/>
      <c r="Q5" s="961"/>
    </row>
    <row r="6" spans="1:17" ht="15.75">
      <c r="A6" s="2805" t="s">
        <v>406</v>
      </c>
      <c r="B6" s="2805"/>
      <c r="C6" s="2805"/>
      <c r="D6" s="2806"/>
      <c r="E6" s="2806"/>
      <c r="F6" s="2806"/>
      <c r="G6" s="2806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7" ht="9" customHeight="1">
      <c r="A7" s="1249"/>
      <c r="B7" s="1250"/>
      <c r="C7" s="1250"/>
      <c r="D7" s="3071"/>
      <c r="E7" s="3071"/>
      <c r="F7" s="3071"/>
      <c r="G7" s="3071"/>
      <c r="I7" s="961"/>
      <c r="J7" s="961"/>
      <c r="K7" s="961"/>
      <c r="L7" s="961"/>
      <c r="M7" s="961"/>
      <c r="N7" s="961"/>
      <c r="O7" s="961"/>
      <c r="P7" s="961"/>
      <c r="Q7" s="961"/>
    </row>
    <row r="8" spans="1:17" ht="15.75">
      <c r="A8" s="3072" t="s">
        <v>665</v>
      </c>
      <c r="B8" s="3073"/>
      <c r="C8" s="3073"/>
      <c r="D8" s="3073"/>
      <c r="E8" s="3073"/>
      <c r="F8" s="3073"/>
      <c r="G8" s="3073"/>
      <c r="I8" s="961"/>
      <c r="J8" s="961"/>
      <c r="K8" s="961"/>
      <c r="L8" s="961"/>
      <c r="M8" s="961"/>
      <c r="N8" s="961"/>
      <c r="O8" s="961"/>
      <c r="P8" s="961"/>
      <c r="Q8" s="961"/>
    </row>
    <row r="9" spans="1:17" ht="15.75">
      <c r="A9" s="1943"/>
      <c r="B9" s="1944"/>
      <c r="C9" s="1944"/>
      <c r="D9" s="1944"/>
      <c r="E9" s="1944"/>
      <c r="F9" s="1944"/>
      <c r="G9" s="1944"/>
      <c r="I9" s="961"/>
      <c r="J9" s="961"/>
      <c r="K9" s="961"/>
      <c r="L9" s="961"/>
      <c r="M9" s="961"/>
      <c r="N9" s="961"/>
      <c r="O9" s="961"/>
      <c r="P9" s="961"/>
      <c r="Q9" s="961"/>
    </row>
    <row r="10" spans="1:17">
      <c r="B10" s="476"/>
      <c r="C10" s="870"/>
      <c r="D10" s="870"/>
      <c r="E10" s="870"/>
      <c r="F10" s="870"/>
      <c r="G10" s="870"/>
      <c r="H10" s="870"/>
      <c r="I10" s="870"/>
      <c r="J10" s="961"/>
      <c r="K10" s="961"/>
      <c r="L10" s="961"/>
      <c r="M10" s="961"/>
      <c r="N10" s="961"/>
      <c r="O10" s="961"/>
      <c r="P10" s="961"/>
      <c r="Q10" s="961"/>
    </row>
    <row r="11" spans="1:17" ht="15.75" customHeight="1">
      <c r="A11" s="2796" t="s">
        <v>111</v>
      </c>
      <c r="B11" s="2798" t="s">
        <v>10</v>
      </c>
      <c r="C11" s="2799"/>
      <c r="D11" s="2799"/>
      <c r="E11" s="2798" t="s">
        <v>11</v>
      </c>
      <c r="F11" s="2799"/>
      <c r="G11" s="2803"/>
      <c r="H11" s="870"/>
      <c r="I11" s="870"/>
      <c r="J11" s="961"/>
      <c r="K11" s="961"/>
      <c r="L11" s="961"/>
      <c r="M11" s="961"/>
      <c r="N11" s="961"/>
      <c r="O11" s="961"/>
      <c r="P11" s="961"/>
      <c r="Q11" s="961"/>
    </row>
    <row r="12" spans="1:17" s="478" customFormat="1" ht="60.75" customHeight="1">
      <c r="A12" s="3086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7" s="480" customFormat="1" ht="15.75" customHeight="1">
      <c r="A14" s="782">
        <v>0</v>
      </c>
      <c r="B14" s="782">
        <f>SUM('64:66_1'!E14,'64:66_1'!I14)</f>
        <v>3811.4900000000002</v>
      </c>
      <c r="C14" s="782"/>
      <c r="D14" s="782">
        <f>B14</f>
        <v>3811.4900000000002</v>
      </c>
      <c r="E14" s="783">
        <f>SUM('64:66_1'!M14,'64:66_1'!Q14)</f>
        <v>951.25</v>
      </c>
      <c r="F14" s="782"/>
      <c r="G14" s="783">
        <f>-E14</f>
        <v>-951.25</v>
      </c>
      <c r="I14" s="846"/>
      <c r="J14" s="846"/>
      <c r="K14" s="846"/>
    </row>
    <row r="15" spans="1:17" ht="15.95" customHeight="1">
      <c r="A15" s="782">
        <v>1</v>
      </c>
      <c r="B15" s="783">
        <f>SUM('64:66_1'!E15,'64:66_1'!I15)</f>
        <v>3623.5699999999997</v>
      </c>
      <c r="C15" s="782"/>
      <c r="D15" s="783">
        <f t="shared" ref="D15:D37" si="0">B15</f>
        <v>3623.5699999999997</v>
      </c>
      <c r="E15" s="783">
        <f>SUM('64:66_1'!M15,'64:66_1'!Q15)</f>
        <v>957.65</v>
      </c>
      <c r="F15" s="782"/>
      <c r="G15" s="783">
        <f t="shared" ref="G15:G37" si="1">E15</f>
        <v>957.65</v>
      </c>
      <c r="I15" s="1062"/>
      <c r="J15" s="847"/>
      <c r="K15" s="1063"/>
      <c r="L15" s="961"/>
      <c r="M15" s="961"/>
      <c r="N15" s="961"/>
      <c r="O15" s="961"/>
      <c r="P15" s="961"/>
      <c r="Q15" s="961"/>
    </row>
    <row r="16" spans="1:17" ht="15.95" customHeight="1">
      <c r="A16" s="782">
        <v>2</v>
      </c>
      <c r="B16" s="783">
        <f>SUM('64:66_1'!E16,'64:66_1'!I16)</f>
        <v>3522.9700000000003</v>
      </c>
      <c r="C16" s="782"/>
      <c r="D16" s="783">
        <f t="shared" si="0"/>
        <v>3522.9700000000003</v>
      </c>
      <c r="E16" s="783">
        <f>SUM('64:66_1'!M16,'64:66_1'!Q16)</f>
        <v>926.25</v>
      </c>
      <c r="F16" s="782"/>
      <c r="G16" s="783">
        <f t="shared" si="1"/>
        <v>926.25</v>
      </c>
      <c r="I16" s="1062"/>
      <c r="J16" s="847"/>
      <c r="K16" s="1063"/>
      <c r="L16" s="961"/>
      <c r="M16" s="961"/>
      <c r="N16" s="961"/>
      <c r="O16" s="961"/>
      <c r="P16" s="961"/>
      <c r="Q16" s="961"/>
    </row>
    <row r="17" spans="1:17" ht="15.95" customHeight="1">
      <c r="A17" s="782">
        <v>3</v>
      </c>
      <c r="B17" s="783">
        <f>SUM('64:66_1'!E17,'64:66_1'!I17)</f>
        <v>3520.84</v>
      </c>
      <c r="C17" s="782"/>
      <c r="D17" s="783">
        <f t="shared" si="0"/>
        <v>3520.84</v>
      </c>
      <c r="E17" s="783">
        <f>SUM('64:66_1'!M17,'64:66_1'!Q17)</f>
        <v>908.44</v>
      </c>
      <c r="F17" s="782"/>
      <c r="G17" s="783">
        <f t="shared" si="1"/>
        <v>908.44</v>
      </c>
      <c r="I17" s="1064"/>
      <c r="J17" s="847"/>
      <c r="K17" s="1063"/>
      <c r="L17" s="961"/>
      <c r="M17" s="961"/>
      <c r="N17" s="961"/>
      <c r="O17" s="961"/>
      <c r="P17" s="961"/>
      <c r="Q17" s="961"/>
    </row>
    <row r="18" spans="1:17" ht="15.95" customHeight="1">
      <c r="A18" s="782">
        <v>4</v>
      </c>
      <c r="B18" s="783">
        <f>SUM('64:66_1'!E18,'64:66_1'!I18)</f>
        <v>3578.29</v>
      </c>
      <c r="C18" s="782"/>
      <c r="D18" s="783">
        <f t="shared" si="0"/>
        <v>3578.29</v>
      </c>
      <c r="E18" s="783">
        <f>SUM('64:66_1'!M18,'64:66_1'!Q18)</f>
        <v>886.32</v>
      </c>
      <c r="F18" s="782"/>
      <c r="G18" s="783">
        <f t="shared" si="1"/>
        <v>886.32</v>
      </c>
      <c r="I18" s="1064"/>
      <c r="J18" s="847"/>
      <c r="K18" s="1063"/>
      <c r="L18" s="961"/>
      <c r="M18" s="961"/>
      <c r="N18" s="961"/>
      <c r="O18" s="961"/>
      <c r="P18" s="961"/>
      <c r="Q18" s="961"/>
    </row>
    <row r="19" spans="1:17" ht="15.95" customHeight="1">
      <c r="A19" s="782">
        <v>5</v>
      </c>
      <c r="B19" s="783">
        <f>SUM('64:66_1'!E19,'64:66_1'!I19)</f>
        <v>3811.75</v>
      </c>
      <c r="C19" s="782"/>
      <c r="D19" s="783">
        <f t="shared" si="0"/>
        <v>3811.75</v>
      </c>
      <c r="E19" s="783">
        <f>SUM('64:66_1'!M19,'64:66_1'!Q19)</f>
        <v>869.32</v>
      </c>
      <c r="F19" s="782"/>
      <c r="G19" s="783">
        <f t="shared" si="1"/>
        <v>869.32</v>
      </c>
      <c r="I19" s="1064"/>
      <c r="J19" s="847"/>
      <c r="K19" s="1063"/>
      <c r="L19" s="961"/>
      <c r="M19" s="961"/>
      <c r="N19" s="961"/>
      <c r="O19" s="961"/>
      <c r="P19" s="961"/>
      <c r="Q19" s="961"/>
    </row>
    <row r="20" spans="1:17" ht="15.95" customHeight="1">
      <c r="A20" s="782">
        <v>6</v>
      </c>
      <c r="B20" s="783">
        <f>SUM('64:66_1'!E20,'64:66_1'!I20)</f>
        <v>4406.5300000000007</v>
      </c>
      <c r="C20" s="782"/>
      <c r="D20" s="783">
        <f t="shared" si="0"/>
        <v>4406.5300000000007</v>
      </c>
      <c r="E20" s="783">
        <f>SUM('64:66_1'!M20,'64:66_1'!Q20)</f>
        <v>867.17</v>
      </c>
      <c r="F20" s="782"/>
      <c r="G20" s="783">
        <f t="shared" si="1"/>
        <v>867.17</v>
      </c>
      <c r="I20" s="1064"/>
      <c r="J20" s="847"/>
      <c r="K20" s="1063"/>
      <c r="L20" s="961"/>
      <c r="M20" s="961"/>
      <c r="N20" s="961"/>
      <c r="O20" s="961"/>
      <c r="P20" s="961"/>
      <c r="Q20" s="961"/>
    </row>
    <row r="21" spans="1:17" ht="15.95" customHeight="1">
      <c r="A21" s="782">
        <v>7</v>
      </c>
      <c r="B21" s="783">
        <f>SUM('64:66_1'!E21,'64:66_1'!I21)</f>
        <v>5180.5899999999992</v>
      </c>
      <c r="C21" s="782"/>
      <c r="D21" s="783">
        <f t="shared" si="0"/>
        <v>5180.5899999999992</v>
      </c>
      <c r="E21" s="783">
        <f>SUM('64:66_1'!M21,'64:66_1'!Q21)</f>
        <v>881.35</v>
      </c>
      <c r="F21" s="782"/>
      <c r="G21" s="783">
        <f t="shared" si="1"/>
        <v>881.35</v>
      </c>
      <c r="I21" s="1064"/>
      <c r="J21" s="847"/>
      <c r="K21" s="1063"/>
      <c r="L21" s="961"/>
      <c r="M21" s="961"/>
      <c r="N21" s="961"/>
      <c r="O21" s="961"/>
      <c r="P21" s="961"/>
      <c r="Q21" s="961"/>
    </row>
    <row r="22" spans="1:17" ht="15.95" customHeight="1">
      <c r="A22" s="782">
        <v>8</v>
      </c>
      <c r="B22" s="783">
        <f>SUM('64:66_1'!E22,'64:66_1'!I22)</f>
        <v>5516.4</v>
      </c>
      <c r="C22" s="782"/>
      <c r="D22" s="783">
        <f t="shared" si="0"/>
        <v>5516.4</v>
      </c>
      <c r="E22" s="783">
        <f>SUM('64:66_1'!M22,'64:66_1'!Q22)</f>
        <v>1018.53</v>
      </c>
      <c r="F22" s="782"/>
      <c r="G22" s="783">
        <f t="shared" si="1"/>
        <v>1018.53</v>
      </c>
      <c r="I22" s="920"/>
      <c r="J22" s="847"/>
      <c r="K22" s="811"/>
    </row>
    <row r="23" spans="1:17" ht="15.95" customHeight="1">
      <c r="A23" s="782">
        <v>9</v>
      </c>
      <c r="B23" s="783">
        <f>SUM('64:66_1'!E23,'64:66_1'!I23)</f>
        <v>5575.6799999999994</v>
      </c>
      <c r="C23" s="782"/>
      <c r="D23" s="783">
        <f t="shared" si="0"/>
        <v>5575.6799999999994</v>
      </c>
      <c r="E23" s="783">
        <f>SUM('64:66_1'!M23,'64:66_1'!Q23)</f>
        <v>1172.56</v>
      </c>
      <c r="F23" s="782"/>
      <c r="G23" s="783">
        <f t="shared" si="1"/>
        <v>1172.56</v>
      </c>
      <c r="I23" s="920"/>
      <c r="J23" s="847"/>
      <c r="K23" s="811"/>
    </row>
    <row r="24" spans="1:17" ht="15.95" customHeight="1">
      <c r="A24" s="782">
        <v>10</v>
      </c>
      <c r="B24" s="783">
        <f>SUM('64:66_1'!E24,'64:66_1'!I24)</f>
        <v>5468.45</v>
      </c>
      <c r="C24" s="782"/>
      <c r="D24" s="783">
        <f t="shared" si="0"/>
        <v>5468.45</v>
      </c>
      <c r="E24" s="783">
        <f>SUM('64:66_1'!M24,'64:66_1'!Q24)</f>
        <v>1187.98</v>
      </c>
      <c r="F24" s="782"/>
      <c r="G24" s="783">
        <f t="shared" si="1"/>
        <v>1187.98</v>
      </c>
      <c r="I24" s="920"/>
      <c r="J24" s="847"/>
      <c r="K24" s="811"/>
    </row>
    <row r="25" spans="1:17" ht="15.95" customHeight="1">
      <c r="A25" s="782">
        <v>11</v>
      </c>
      <c r="B25" s="783">
        <f>SUM('64:66_1'!E25,'64:66_1'!I25)</f>
        <v>5383.3099999999995</v>
      </c>
      <c r="C25" s="782"/>
      <c r="D25" s="783">
        <f t="shared" si="0"/>
        <v>5383.3099999999995</v>
      </c>
      <c r="E25" s="783">
        <f>SUM('64:66_1'!M25,'64:66_1'!Q25)</f>
        <v>1140.8600000000001</v>
      </c>
      <c r="F25" s="782"/>
      <c r="G25" s="783">
        <f t="shared" si="1"/>
        <v>1140.8600000000001</v>
      </c>
      <c r="I25" s="920"/>
      <c r="J25" s="847"/>
      <c r="K25" s="811"/>
    </row>
    <row r="26" spans="1:17" ht="14.25" customHeight="1">
      <c r="A26" s="782">
        <v>12</v>
      </c>
      <c r="B26" s="783">
        <f>SUM('64:66_1'!E26,'64:66_1'!I26)</f>
        <v>5397.6900000000005</v>
      </c>
      <c r="C26" s="782"/>
      <c r="D26" s="783">
        <f t="shared" si="0"/>
        <v>5397.6900000000005</v>
      </c>
      <c r="E26" s="783">
        <f>SUM('64:66_1'!M26,'64:66_1'!Q26)</f>
        <v>1129.3200000000002</v>
      </c>
      <c r="F26" s="782"/>
      <c r="G26" s="783">
        <f t="shared" si="1"/>
        <v>1129.3200000000002</v>
      </c>
      <c r="I26" s="920"/>
      <c r="J26" s="847"/>
      <c r="K26" s="811"/>
    </row>
    <row r="27" spans="1:17" ht="14.25" customHeight="1">
      <c r="A27" s="782">
        <v>13</v>
      </c>
      <c r="B27" s="783">
        <f>SUM('64:66_1'!E27,'64:66_1'!I27)</f>
        <v>5284.36</v>
      </c>
      <c r="C27" s="782"/>
      <c r="D27" s="783">
        <f t="shared" si="0"/>
        <v>5284.36</v>
      </c>
      <c r="E27" s="783">
        <f>SUM('64:66_1'!M27,'64:66_1'!Q27)</f>
        <v>1148.5999999999999</v>
      </c>
      <c r="F27" s="782"/>
      <c r="G27" s="783">
        <f t="shared" si="1"/>
        <v>1148.5999999999999</v>
      </c>
      <c r="I27" s="920"/>
      <c r="J27" s="847"/>
      <c r="K27" s="811"/>
    </row>
    <row r="28" spans="1:17" ht="15.95" customHeight="1">
      <c r="A28" s="782">
        <v>14</v>
      </c>
      <c r="B28" s="783">
        <f>SUM('64:66_1'!E28,'64:66_1'!I28)</f>
        <v>5107.99</v>
      </c>
      <c r="C28" s="782"/>
      <c r="D28" s="783">
        <f t="shared" si="0"/>
        <v>5107.99</v>
      </c>
      <c r="E28" s="783">
        <f>SUM('64:66_1'!M28,'64:66_1'!Q28)</f>
        <v>1081.8400000000001</v>
      </c>
      <c r="F28" s="782"/>
      <c r="G28" s="783">
        <f t="shared" si="1"/>
        <v>1081.8400000000001</v>
      </c>
      <c r="I28" s="920"/>
      <c r="J28" s="847"/>
      <c r="K28" s="811"/>
    </row>
    <row r="29" spans="1:17" ht="15.95" customHeight="1">
      <c r="A29" s="782">
        <v>15</v>
      </c>
      <c r="B29" s="783">
        <f>SUM('64:66_1'!E29,'64:66_1'!I29)</f>
        <v>5207.54</v>
      </c>
      <c r="C29" s="782"/>
      <c r="D29" s="783">
        <f t="shared" si="0"/>
        <v>5207.54</v>
      </c>
      <c r="E29" s="783">
        <f>SUM('64:66_1'!M29,'64:66_1'!Q29)</f>
        <v>1054.47</v>
      </c>
      <c r="F29" s="782"/>
      <c r="G29" s="783">
        <f t="shared" si="1"/>
        <v>1054.47</v>
      </c>
      <c r="I29" s="920"/>
      <c r="J29" s="847"/>
      <c r="K29" s="811"/>
    </row>
    <row r="30" spans="1:17" ht="15.95" customHeight="1">
      <c r="A30" s="782">
        <v>16</v>
      </c>
      <c r="B30" s="783">
        <f>SUM('64:66_1'!E30,'64:66_1'!I30)</f>
        <v>5558.6</v>
      </c>
      <c r="C30" s="782"/>
      <c r="D30" s="783">
        <f t="shared" si="0"/>
        <v>5558.6</v>
      </c>
      <c r="E30" s="783">
        <f>SUM('64:66_1'!M30,'64:66_1'!Q30)</f>
        <v>1048.5700000000002</v>
      </c>
      <c r="F30" s="782"/>
      <c r="G30" s="783">
        <f t="shared" si="1"/>
        <v>1048.5700000000002</v>
      </c>
      <c r="I30" s="920"/>
      <c r="J30" s="847"/>
      <c r="K30" s="811"/>
    </row>
    <row r="31" spans="1:17" ht="15.95" customHeight="1">
      <c r="A31" s="782">
        <v>17</v>
      </c>
      <c r="B31" s="783">
        <f>SUM('64:66_1'!E31,'64:66_1'!I31)</f>
        <v>5609.54</v>
      </c>
      <c r="C31" s="782"/>
      <c r="D31" s="783">
        <f t="shared" si="0"/>
        <v>5609.54</v>
      </c>
      <c r="E31" s="783">
        <f>SUM('64:66_1'!M31,'64:66_1'!Q31)</f>
        <v>1001.5</v>
      </c>
      <c r="F31" s="782"/>
      <c r="G31" s="783">
        <f t="shared" si="1"/>
        <v>1001.5</v>
      </c>
      <c r="I31" s="920"/>
      <c r="J31" s="847"/>
      <c r="K31" s="811"/>
    </row>
    <row r="32" spans="1:17" ht="15.95" customHeight="1">
      <c r="A32" s="782">
        <v>18</v>
      </c>
      <c r="B32" s="783">
        <f>SUM('64:66_1'!E32,'64:66_1'!I32)</f>
        <v>5718.38</v>
      </c>
      <c r="C32" s="782"/>
      <c r="D32" s="783">
        <f t="shared" si="0"/>
        <v>5718.38</v>
      </c>
      <c r="E32" s="783">
        <f>SUM('64:66_1'!M32,'64:66_1'!Q32)</f>
        <v>1027.92</v>
      </c>
      <c r="F32" s="782"/>
      <c r="G32" s="783">
        <f t="shared" si="1"/>
        <v>1027.92</v>
      </c>
      <c r="I32" s="920"/>
      <c r="J32" s="847"/>
      <c r="K32" s="811"/>
    </row>
    <row r="33" spans="1:11" ht="15.95" customHeight="1">
      <c r="A33" s="801">
        <v>19</v>
      </c>
      <c r="B33" s="783">
        <f>SUM('64:66_1'!E33,'64:66_1'!I33)</f>
        <v>5555.34</v>
      </c>
      <c r="C33" s="798"/>
      <c r="D33" s="783">
        <f t="shared" si="0"/>
        <v>5555.34</v>
      </c>
      <c r="E33" s="783">
        <f>SUM('64:66_1'!M33,'64:66_1'!Q33)</f>
        <v>1046.23</v>
      </c>
      <c r="F33" s="1947"/>
      <c r="G33" s="783">
        <f t="shared" si="1"/>
        <v>1046.23</v>
      </c>
      <c r="I33" s="920"/>
      <c r="J33" s="847"/>
      <c r="K33" s="811"/>
    </row>
    <row r="34" spans="1:11" ht="15.95" customHeight="1">
      <c r="A34" s="801">
        <v>20</v>
      </c>
      <c r="B34" s="783">
        <f>SUM('64:66_1'!E34,'64:66_1'!I34)</f>
        <v>5392.8899999999994</v>
      </c>
      <c r="C34" s="801"/>
      <c r="D34" s="783">
        <f t="shared" si="0"/>
        <v>5392.8899999999994</v>
      </c>
      <c r="E34" s="783">
        <f>SUM('64:66_1'!M34,'64:66_1'!Q34)</f>
        <v>999.9</v>
      </c>
      <c r="F34" s="801"/>
      <c r="G34" s="783">
        <f t="shared" si="1"/>
        <v>999.9</v>
      </c>
      <c r="I34" s="920"/>
      <c r="J34" s="847"/>
      <c r="K34" s="811"/>
    </row>
    <row r="35" spans="1:11" ht="15.95" customHeight="1">
      <c r="A35" s="782">
        <v>21</v>
      </c>
      <c r="B35" s="783">
        <f>SUM('64:66_1'!E35,'64:66_1'!I35)</f>
        <v>5183.2999999999993</v>
      </c>
      <c r="C35" s="782"/>
      <c r="D35" s="783">
        <f t="shared" si="0"/>
        <v>5183.2999999999993</v>
      </c>
      <c r="E35" s="783">
        <f>SUM('64:66_1'!M35,'64:66_1'!Q35)</f>
        <v>986.54</v>
      </c>
      <c r="F35" s="782"/>
      <c r="G35" s="783">
        <f t="shared" si="1"/>
        <v>986.54</v>
      </c>
      <c r="I35" s="920"/>
      <c r="J35" s="847"/>
      <c r="K35" s="811"/>
    </row>
    <row r="36" spans="1:11" ht="15.95" customHeight="1">
      <c r="A36" s="782">
        <v>22</v>
      </c>
      <c r="B36" s="783">
        <f>SUM('64:66_1'!E36,'64:66_1'!I36)</f>
        <v>4698.84</v>
      </c>
      <c r="C36" s="782"/>
      <c r="D36" s="783">
        <f t="shared" si="0"/>
        <v>4698.84</v>
      </c>
      <c r="E36" s="783">
        <f>SUM('64:66_1'!M36,'64:66_1'!Q36)</f>
        <v>953.45</v>
      </c>
      <c r="F36" s="782"/>
      <c r="G36" s="783">
        <f t="shared" si="1"/>
        <v>953.45</v>
      </c>
      <c r="I36" s="920"/>
      <c r="J36" s="847"/>
      <c r="K36" s="811"/>
    </row>
    <row r="37" spans="1:11">
      <c r="A37" s="782">
        <v>23</v>
      </c>
      <c r="B37" s="783">
        <f>SUM('64:66_1'!E37,'64:66_1'!I37)</f>
        <v>4172.2800000000007</v>
      </c>
      <c r="C37" s="1948"/>
      <c r="D37" s="783">
        <f t="shared" si="0"/>
        <v>4172.2800000000007</v>
      </c>
      <c r="E37" s="783">
        <f>SUM('64:66_1'!M37,'64:66_1'!Q37)</f>
        <v>918.01</v>
      </c>
      <c r="F37" s="1948"/>
      <c r="G37" s="783">
        <f t="shared" si="1"/>
        <v>918.01</v>
      </c>
      <c r="I37" s="921"/>
    </row>
    <row r="38" spans="1:11">
      <c r="A38" s="1950" t="s">
        <v>19</v>
      </c>
      <c r="B38" s="1950"/>
      <c r="C38" s="1950"/>
      <c r="D38" s="1950">
        <f>SUM(D14:D37)</f>
        <v>116286.62</v>
      </c>
      <c r="E38" s="1950"/>
      <c r="F38" s="1950"/>
      <c r="G38" s="1951">
        <f>SUM(G14:G37)</f>
        <v>22261.530000000002</v>
      </c>
    </row>
    <row r="39" spans="1:11" ht="15.75" customHeight="1">
      <c r="C39" s="475"/>
      <c r="D39" s="475"/>
      <c r="F39" s="481"/>
    </row>
    <row r="40" spans="1:11">
      <c r="A40" s="472" t="s">
        <v>563</v>
      </c>
    </row>
    <row r="46" spans="1:11" ht="13.5">
      <c r="A46" s="2795"/>
      <c r="B46" s="2795"/>
    </row>
    <row r="47" spans="1:11" ht="13.5">
      <c r="A47" s="2795"/>
      <c r="B47" s="2795"/>
    </row>
    <row r="49" spans="4:4" hidden="1">
      <c r="D49" s="1132">
        <f>MAX(D15:D36)</f>
        <v>5718.38</v>
      </c>
    </row>
  </sheetData>
  <mergeCells count="9">
    <mergeCell ref="A4:G4"/>
    <mergeCell ref="A6:G6"/>
    <mergeCell ref="A47:B47"/>
    <mergeCell ref="D7:G7"/>
    <mergeCell ref="A46:B46"/>
    <mergeCell ref="A8:G8"/>
    <mergeCell ref="A11:A12"/>
    <mergeCell ref="B11:D11"/>
    <mergeCell ref="E11:G11"/>
  </mergeCells>
  <phoneticPr fontId="8" type="noConversion"/>
  <conditionalFormatting sqref="D15:D37">
    <cfRule type="cellIs" dxfId="4" priority="6" stopIfTrue="1" operator="equal">
      <formula>$D$49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5">
    <tabColor theme="0"/>
  </sheetPr>
  <dimension ref="A1:Q50"/>
  <sheetViews>
    <sheetView zoomScale="85" zoomScaleNormal="85" workbookViewId="0">
      <selection activeCell="J34" sqref="J34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799" t="s">
        <v>171</v>
      </c>
    </row>
    <row r="2" spans="1:17" ht="15.75">
      <c r="A2" s="1249"/>
      <c r="B2" s="1250"/>
      <c r="C2" s="1250"/>
      <c r="D2" s="475" t="s">
        <v>110</v>
      </c>
      <c r="E2" s="1250"/>
      <c r="F2" s="1250"/>
      <c r="G2" s="1250"/>
    </row>
    <row r="3" spans="1:17" ht="15.75">
      <c r="A3" s="1249"/>
      <c r="B3" s="1250"/>
      <c r="C3" s="1250"/>
      <c r="D3" s="1250"/>
      <c r="E3" s="1250"/>
      <c r="F3" s="1250"/>
      <c r="G3" s="1250"/>
    </row>
    <row r="4" spans="1:17" ht="15.75">
      <c r="A4" s="2801" t="s">
        <v>670</v>
      </c>
      <c r="B4" s="2804"/>
      <c r="C4" s="2804"/>
      <c r="D4" s="2804"/>
      <c r="E4" s="2804"/>
      <c r="F4" s="2804"/>
      <c r="G4" s="2804"/>
      <c r="I4" s="961"/>
      <c r="J4" s="961"/>
      <c r="K4" s="961"/>
      <c r="L4" s="961"/>
      <c r="M4" s="961"/>
      <c r="N4" s="961"/>
      <c r="O4" s="961"/>
      <c r="P4" s="961"/>
      <c r="Q4" s="961"/>
    </row>
    <row r="5" spans="1:17" ht="15.75">
      <c r="A5" s="1249"/>
      <c r="B5" s="1250"/>
      <c r="C5" s="1250"/>
      <c r="D5" s="1250"/>
      <c r="E5" s="1250"/>
      <c r="F5" s="1250"/>
      <c r="G5" s="1250"/>
      <c r="I5" s="961"/>
      <c r="J5" s="961"/>
      <c r="K5" s="961"/>
      <c r="L5" s="961"/>
      <c r="M5" s="961"/>
      <c r="N5" s="961"/>
      <c r="O5" s="961"/>
      <c r="P5" s="961"/>
      <c r="Q5" s="961"/>
    </row>
    <row r="6" spans="1:17" ht="15.75">
      <c r="A6" s="2805" t="s">
        <v>406</v>
      </c>
      <c r="B6" s="2805"/>
      <c r="C6" s="2805"/>
      <c r="D6" s="2806"/>
      <c r="E6" s="2806"/>
      <c r="F6" s="2806"/>
      <c r="G6" s="2806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7" ht="9" customHeight="1">
      <c r="A7" s="1249"/>
      <c r="B7" s="1250"/>
      <c r="C7" s="1250"/>
      <c r="D7" s="3071"/>
      <c r="E7" s="3071"/>
      <c r="F7" s="3071"/>
      <c r="G7" s="3071"/>
      <c r="I7" s="961"/>
      <c r="J7" s="961"/>
      <c r="K7" s="961"/>
      <c r="L7" s="961"/>
      <c r="M7" s="961"/>
      <c r="N7" s="961"/>
      <c r="O7" s="961"/>
      <c r="P7" s="961"/>
      <c r="Q7" s="961"/>
    </row>
    <row r="8" spans="1:17" ht="15.75">
      <c r="A8" s="3072" t="s">
        <v>666</v>
      </c>
      <c r="B8" s="3073"/>
      <c r="C8" s="3073"/>
      <c r="D8" s="3073"/>
      <c r="E8" s="3073"/>
      <c r="F8" s="3073"/>
      <c r="G8" s="3073"/>
      <c r="I8" s="961"/>
      <c r="J8" s="961"/>
      <c r="K8" s="961"/>
      <c r="L8" s="961"/>
      <c r="M8" s="961"/>
      <c r="N8" s="961"/>
      <c r="O8" s="961"/>
      <c r="P8" s="961"/>
      <c r="Q8" s="961"/>
    </row>
    <row r="9" spans="1:17" ht="15.75">
      <c r="A9" s="1943"/>
      <c r="B9" s="1944"/>
      <c r="C9" s="1944"/>
      <c r="D9" s="1944"/>
      <c r="E9" s="1944"/>
      <c r="F9" s="1944"/>
      <c r="G9" s="1944"/>
      <c r="I9" s="961"/>
      <c r="J9" s="961"/>
      <c r="K9" s="961"/>
      <c r="L9" s="961"/>
      <c r="M9" s="961"/>
      <c r="N9" s="961"/>
      <c r="O9" s="961"/>
      <c r="P9" s="961"/>
      <c r="Q9" s="961"/>
    </row>
    <row r="10" spans="1:17">
      <c r="B10" s="476"/>
      <c r="C10" s="870"/>
      <c r="D10" s="870"/>
      <c r="E10" s="870"/>
      <c r="F10" s="870"/>
      <c r="G10" s="870"/>
      <c r="H10" s="870"/>
      <c r="I10" s="870"/>
      <c r="J10" s="961"/>
      <c r="K10" s="961"/>
      <c r="L10" s="961"/>
      <c r="M10" s="961"/>
      <c r="N10" s="961"/>
      <c r="O10" s="961"/>
      <c r="P10" s="961"/>
      <c r="Q10" s="961"/>
    </row>
    <row r="11" spans="1:17" ht="15.75" customHeight="1">
      <c r="A11" s="2796" t="s">
        <v>111</v>
      </c>
      <c r="B11" s="2798" t="s">
        <v>10</v>
      </c>
      <c r="C11" s="2799"/>
      <c r="D11" s="2799"/>
      <c r="E11" s="2798" t="s">
        <v>11</v>
      </c>
      <c r="F11" s="2799"/>
      <c r="G11" s="2803"/>
      <c r="H11" s="870"/>
      <c r="I11" s="870"/>
      <c r="J11" s="961"/>
      <c r="K11" s="961"/>
      <c r="L11" s="961"/>
      <c r="M11" s="961"/>
      <c r="N11" s="961"/>
      <c r="O11" s="961"/>
      <c r="P11" s="961"/>
      <c r="Q11" s="961"/>
    </row>
    <row r="12" spans="1:17" s="478" customFormat="1" ht="60.75" customHeight="1">
      <c r="A12" s="3086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7" ht="15.75" customHeight="1">
      <c r="A14" s="782">
        <v>0</v>
      </c>
      <c r="B14" s="783">
        <f>SUM('76:81-1'!E14,'76:81-1'!I14)</f>
        <v>2609.44</v>
      </c>
      <c r="C14" s="782"/>
      <c r="D14" s="783">
        <f>B14</f>
        <v>2609.44</v>
      </c>
      <c r="E14" s="783">
        <f>SUM('76:81-1'!M14,'76:81-1'!Q14)</f>
        <v>120</v>
      </c>
      <c r="F14" s="782"/>
      <c r="G14" s="783">
        <f>-E14</f>
        <v>-120</v>
      </c>
      <c r="I14" s="1062"/>
      <c r="J14" s="847"/>
      <c r="K14" s="1063"/>
      <c r="L14" s="961"/>
      <c r="M14" s="961"/>
      <c r="N14" s="961"/>
      <c r="O14" s="961"/>
      <c r="P14" s="961"/>
      <c r="Q14" s="961"/>
    </row>
    <row r="15" spans="1:17" ht="15.75" customHeight="1">
      <c r="A15" s="782">
        <v>1</v>
      </c>
      <c r="B15" s="783">
        <f>SUM('76:81-1'!E15,'76:81-1'!I15)</f>
        <v>2168.34</v>
      </c>
      <c r="C15" s="782"/>
      <c r="D15" s="783">
        <f>B15</f>
        <v>2168.34</v>
      </c>
      <c r="E15" s="783">
        <f>SUM('76:81-1'!M15,'76:81-1'!Q15)</f>
        <v>119</v>
      </c>
      <c r="F15" s="782"/>
      <c r="G15" s="783">
        <f>E15</f>
        <v>119</v>
      </c>
      <c r="I15" s="1062"/>
      <c r="J15" s="847"/>
      <c r="K15" s="1063"/>
      <c r="L15" s="961"/>
      <c r="M15" s="961"/>
      <c r="N15" s="961"/>
      <c r="O15" s="961"/>
      <c r="P15" s="961"/>
      <c r="Q15" s="961"/>
    </row>
    <row r="16" spans="1:17" ht="15.95" customHeight="1">
      <c r="A16" s="782">
        <v>2</v>
      </c>
      <c r="B16" s="783">
        <f>SUM('76:81-1'!E16,'76:81-1'!I16)</f>
        <v>2131.36</v>
      </c>
      <c r="C16" s="782"/>
      <c r="D16" s="783">
        <f t="shared" ref="D16:D37" si="0">B16</f>
        <v>2131.36</v>
      </c>
      <c r="E16" s="783">
        <f>SUM('76:81-1'!M16,'76:81-1'!Q16)</f>
        <v>117</v>
      </c>
      <c r="F16" s="782"/>
      <c r="G16" s="783">
        <f t="shared" ref="G16:G37" si="1">E16</f>
        <v>117</v>
      </c>
      <c r="I16" s="1062"/>
      <c r="J16" s="847"/>
      <c r="K16" s="1063"/>
      <c r="L16" s="961"/>
      <c r="M16" s="961"/>
      <c r="N16" s="961"/>
      <c r="O16" s="961"/>
      <c r="P16" s="961"/>
      <c r="Q16" s="961"/>
    </row>
    <row r="17" spans="1:17" ht="15.95" customHeight="1">
      <c r="A17" s="782">
        <v>3</v>
      </c>
      <c r="B17" s="783">
        <f>SUM('76:81-1'!E17,'76:81-1'!I17)</f>
        <v>2465.62</v>
      </c>
      <c r="C17" s="782"/>
      <c r="D17" s="783">
        <f t="shared" si="0"/>
        <v>2465.62</v>
      </c>
      <c r="E17" s="783">
        <f>SUM('76:81-1'!M17,'76:81-1'!Q17)</f>
        <v>115</v>
      </c>
      <c r="F17" s="782"/>
      <c r="G17" s="783">
        <f t="shared" si="1"/>
        <v>115</v>
      </c>
      <c r="I17" s="1064"/>
      <c r="J17" s="847"/>
      <c r="K17" s="1063"/>
      <c r="L17" s="961"/>
      <c r="M17" s="961"/>
      <c r="N17" s="961"/>
      <c r="O17" s="961"/>
      <c r="P17" s="961"/>
      <c r="Q17" s="961"/>
    </row>
    <row r="18" spans="1:17" ht="15.95" customHeight="1">
      <c r="A18" s="782">
        <v>4</v>
      </c>
      <c r="B18" s="783">
        <f>SUM('76:81-1'!E18,'76:81-1'!I18)</f>
        <v>2468.64</v>
      </c>
      <c r="C18" s="782"/>
      <c r="D18" s="783">
        <f t="shared" si="0"/>
        <v>2468.64</v>
      </c>
      <c r="E18" s="783">
        <f>SUM('76:81-1'!M18,'76:81-1'!Q18)</f>
        <v>109</v>
      </c>
      <c r="F18" s="782"/>
      <c r="G18" s="783">
        <f t="shared" si="1"/>
        <v>109</v>
      </c>
      <c r="I18" s="1064"/>
      <c r="J18" s="847"/>
      <c r="K18" s="1063"/>
      <c r="L18" s="961"/>
      <c r="M18" s="961"/>
      <c r="N18" s="961"/>
      <c r="O18" s="961"/>
      <c r="P18" s="961"/>
      <c r="Q18" s="961"/>
    </row>
    <row r="19" spans="1:17" ht="15.95" customHeight="1">
      <c r="A19" s="782">
        <v>5</v>
      </c>
      <c r="B19" s="783">
        <f>SUM('76:81-1'!E19,'76:81-1'!I19)</f>
        <v>2618.7800000000002</v>
      </c>
      <c r="C19" s="782"/>
      <c r="D19" s="783">
        <f t="shared" si="0"/>
        <v>2618.7800000000002</v>
      </c>
      <c r="E19" s="783">
        <f>SUM('76:81-1'!M19,'76:81-1'!Q19)</f>
        <v>111</v>
      </c>
      <c r="F19" s="782"/>
      <c r="G19" s="783">
        <f t="shared" si="1"/>
        <v>111</v>
      </c>
      <c r="I19" s="1064"/>
      <c r="J19" s="847"/>
      <c r="K19" s="1063"/>
      <c r="L19" s="961"/>
      <c r="M19" s="961"/>
      <c r="N19" s="961"/>
      <c r="O19" s="961"/>
      <c r="P19" s="961"/>
      <c r="Q19" s="961"/>
    </row>
    <row r="20" spans="1:17" ht="15.95" customHeight="1">
      <c r="A20" s="782">
        <v>6</v>
      </c>
      <c r="B20" s="783">
        <f>SUM('76:81-1'!E20,'76:81-1'!I20)</f>
        <v>3205.44</v>
      </c>
      <c r="C20" s="782"/>
      <c r="D20" s="783">
        <f t="shared" si="0"/>
        <v>3205.44</v>
      </c>
      <c r="E20" s="783">
        <f>SUM('76:81-1'!M20,'76:81-1'!Q20)</f>
        <v>111</v>
      </c>
      <c r="F20" s="782"/>
      <c r="G20" s="783">
        <f t="shared" si="1"/>
        <v>111</v>
      </c>
      <c r="I20" s="1064"/>
      <c r="J20" s="847"/>
      <c r="K20" s="1063"/>
      <c r="L20" s="961"/>
      <c r="M20" s="961"/>
      <c r="N20" s="961"/>
      <c r="O20" s="961"/>
      <c r="P20" s="961"/>
      <c r="Q20" s="961"/>
    </row>
    <row r="21" spans="1:17" ht="15.95" customHeight="1">
      <c r="A21" s="782">
        <v>7</v>
      </c>
      <c r="B21" s="783">
        <f>SUM('76:81-1'!E21,'76:81-1'!I21)</f>
        <v>3634.8199999999997</v>
      </c>
      <c r="C21" s="782"/>
      <c r="D21" s="783">
        <f t="shared" si="0"/>
        <v>3634.8199999999997</v>
      </c>
      <c r="E21" s="783">
        <f>SUM('76:81-1'!M21,'76:81-1'!Q21)</f>
        <v>111</v>
      </c>
      <c r="F21" s="782"/>
      <c r="G21" s="783">
        <f t="shared" si="1"/>
        <v>111</v>
      </c>
      <c r="I21" s="1064"/>
      <c r="J21" s="847"/>
      <c r="K21" s="1063"/>
      <c r="L21" s="961"/>
      <c r="M21" s="961"/>
      <c r="N21" s="961"/>
      <c r="O21" s="961"/>
      <c r="P21" s="961"/>
      <c r="Q21" s="961"/>
    </row>
    <row r="22" spans="1:17" ht="15.95" customHeight="1">
      <c r="A22" s="782">
        <v>8</v>
      </c>
      <c r="B22" s="783">
        <f>SUM('76:81-1'!E22,'76:81-1'!I22)</f>
        <v>4385.12</v>
      </c>
      <c r="C22" s="782"/>
      <c r="D22" s="783">
        <f t="shared" si="0"/>
        <v>4385.12</v>
      </c>
      <c r="E22" s="783">
        <f>SUM('76:81-1'!M22,'76:81-1'!Q22)</f>
        <v>107</v>
      </c>
      <c r="F22" s="782"/>
      <c r="G22" s="783">
        <f t="shared" si="1"/>
        <v>107</v>
      </c>
      <c r="I22" s="920"/>
      <c r="J22" s="847"/>
      <c r="K22" s="811"/>
    </row>
    <row r="23" spans="1:17" ht="15.95" customHeight="1">
      <c r="A23" s="782">
        <v>9</v>
      </c>
      <c r="B23" s="783">
        <f>SUM('76:81-1'!E23,'76:81-1'!I23)</f>
        <v>4350.4399999999996</v>
      </c>
      <c r="C23" s="782"/>
      <c r="D23" s="783">
        <f t="shared" si="0"/>
        <v>4350.4399999999996</v>
      </c>
      <c r="E23" s="783">
        <f>SUM('76:81-1'!M23,'76:81-1'!Q23)</f>
        <v>113</v>
      </c>
      <c r="F23" s="782"/>
      <c r="G23" s="783">
        <f t="shared" si="1"/>
        <v>113</v>
      </c>
      <c r="I23" s="920"/>
      <c r="J23" s="847"/>
      <c r="K23" s="811"/>
    </row>
    <row r="24" spans="1:17" ht="15.95" customHeight="1">
      <c r="A24" s="782">
        <v>10</v>
      </c>
      <c r="B24" s="783">
        <f>SUM('76:81-1'!E24,'76:81-1'!I24)</f>
        <v>3997.1</v>
      </c>
      <c r="C24" s="782"/>
      <c r="D24" s="783">
        <f t="shared" si="0"/>
        <v>3997.1</v>
      </c>
      <c r="E24" s="783">
        <f>SUM('76:81-1'!M24,'76:81-1'!Q24)</f>
        <v>116</v>
      </c>
      <c r="F24" s="782"/>
      <c r="G24" s="783">
        <f t="shared" si="1"/>
        <v>116</v>
      </c>
      <c r="I24" s="920"/>
      <c r="J24" s="847"/>
      <c r="K24" s="811"/>
    </row>
    <row r="25" spans="1:17" ht="15.95" customHeight="1">
      <c r="A25" s="782">
        <v>11</v>
      </c>
      <c r="B25" s="783">
        <f>SUM('76:81-1'!E25,'76:81-1'!I25)</f>
        <v>4295.28</v>
      </c>
      <c r="C25" s="782"/>
      <c r="D25" s="783">
        <f t="shared" si="0"/>
        <v>4295.28</v>
      </c>
      <c r="E25" s="783">
        <f>SUM('76:81-1'!M25,'76:81-1'!Q25)</f>
        <v>115</v>
      </c>
      <c r="F25" s="782"/>
      <c r="G25" s="783">
        <f t="shared" si="1"/>
        <v>115</v>
      </c>
      <c r="I25" s="920"/>
      <c r="J25" s="847"/>
      <c r="K25" s="811"/>
    </row>
    <row r="26" spans="1:17" ht="14.25" customHeight="1">
      <c r="A26" s="782">
        <v>12</v>
      </c>
      <c r="B26" s="783">
        <f>SUM('76:81-1'!E26,'76:81-1'!I26)</f>
        <v>3613.24</v>
      </c>
      <c r="C26" s="782"/>
      <c r="D26" s="783">
        <f t="shared" si="0"/>
        <v>3613.24</v>
      </c>
      <c r="E26" s="783">
        <f>SUM('76:81-1'!M26,'76:81-1'!Q26)</f>
        <v>117</v>
      </c>
      <c r="F26" s="782"/>
      <c r="G26" s="783">
        <f t="shared" si="1"/>
        <v>117</v>
      </c>
      <c r="I26" s="920"/>
      <c r="J26" s="847"/>
      <c r="K26" s="811"/>
    </row>
    <row r="27" spans="1:17" ht="14.25" customHeight="1">
      <c r="A27" s="782">
        <v>13</v>
      </c>
      <c r="B27" s="783">
        <f>SUM('76:81-1'!E27,'76:81-1'!I27)</f>
        <v>4137.42</v>
      </c>
      <c r="C27" s="782"/>
      <c r="D27" s="783">
        <f t="shared" si="0"/>
        <v>4137.42</v>
      </c>
      <c r="E27" s="783">
        <f>SUM('76:81-1'!M27,'76:81-1'!Q27)</f>
        <v>114</v>
      </c>
      <c r="F27" s="782"/>
      <c r="G27" s="783">
        <f t="shared" si="1"/>
        <v>114</v>
      </c>
      <c r="I27" s="920"/>
      <c r="J27" s="847"/>
      <c r="K27" s="811"/>
    </row>
    <row r="28" spans="1:17" ht="15.95" customHeight="1">
      <c r="A28" s="782">
        <v>14</v>
      </c>
      <c r="B28" s="783">
        <f>SUM('76:81-1'!E28,'76:81-1'!I28)</f>
        <v>4129.1600000000008</v>
      </c>
      <c r="C28" s="782"/>
      <c r="D28" s="783">
        <f t="shared" si="0"/>
        <v>4129.1600000000008</v>
      </c>
      <c r="E28" s="783">
        <f>SUM('76:81-1'!M28,'76:81-1'!Q28)</f>
        <v>106</v>
      </c>
      <c r="F28" s="782"/>
      <c r="G28" s="783">
        <f t="shared" si="1"/>
        <v>106</v>
      </c>
      <c r="I28" s="920"/>
      <c r="J28" s="847"/>
      <c r="K28" s="811"/>
    </row>
    <row r="29" spans="1:17" ht="15.95" customHeight="1">
      <c r="A29" s="782">
        <v>15</v>
      </c>
      <c r="B29" s="783">
        <f>SUM('76:81-1'!E29,'76:81-1'!I29)</f>
        <v>4033.8399999999997</v>
      </c>
      <c r="C29" s="782"/>
      <c r="D29" s="783">
        <f t="shared" si="0"/>
        <v>4033.8399999999997</v>
      </c>
      <c r="E29" s="783">
        <f>SUM('76:81-1'!M29,'76:81-1'!Q29)</f>
        <v>108</v>
      </c>
      <c r="F29" s="782"/>
      <c r="G29" s="783">
        <f t="shared" si="1"/>
        <v>108</v>
      </c>
      <c r="I29" s="920"/>
      <c r="J29" s="847"/>
      <c r="K29" s="811"/>
    </row>
    <row r="30" spans="1:17" ht="15.95" customHeight="1">
      <c r="A30" s="782">
        <v>16</v>
      </c>
      <c r="B30" s="783">
        <f>SUM('76:81-1'!E30,'76:81-1'!I30)</f>
        <v>4353.34</v>
      </c>
      <c r="C30" s="782"/>
      <c r="D30" s="783">
        <f t="shared" si="0"/>
        <v>4353.34</v>
      </c>
      <c r="E30" s="783">
        <f>SUM('76:81-1'!M30,'76:81-1'!Q30)</f>
        <v>109</v>
      </c>
      <c r="F30" s="782"/>
      <c r="G30" s="783">
        <f t="shared" si="1"/>
        <v>109</v>
      </c>
      <c r="I30" s="920"/>
      <c r="J30" s="847"/>
      <c r="K30" s="811"/>
    </row>
    <row r="31" spans="1:17" ht="15.95" customHeight="1">
      <c r="A31" s="782">
        <v>17</v>
      </c>
      <c r="B31" s="783">
        <f>SUM('76:81-1'!E31,'76:81-1'!I31)</f>
        <v>3853.96</v>
      </c>
      <c r="C31" s="782"/>
      <c r="D31" s="783">
        <f t="shared" si="0"/>
        <v>3853.96</v>
      </c>
      <c r="E31" s="783">
        <f>SUM('76:81-1'!M31,'76:81-1'!Q31)</f>
        <v>114</v>
      </c>
      <c r="F31" s="782"/>
      <c r="G31" s="783">
        <f t="shared" si="1"/>
        <v>114</v>
      </c>
      <c r="I31" s="920"/>
      <c r="J31" s="847"/>
      <c r="K31" s="811"/>
    </row>
    <row r="32" spans="1:17" ht="15.95" customHeight="1">
      <c r="A32" s="782">
        <v>18</v>
      </c>
      <c r="B32" s="783">
        <f>SUM('76:81-1'!E32,'76:81-1'!I32)</f>
        <v>3819.1800000000003</v>
      </c>
      <c r="C32" s="782"/>
      <c r="D32" s="783">
        <f t="shared" si="0"/>
        <v>3819.1800000000003</v>
      </c>
      <c r="E32" s="783">
        <f>SUM('76:81-1'!M32,'76:81-1'!Q32)</f>
        <v>114</v>
      </c>
      <c r="F32" s="782"/>
      <c r="G32" s="783">
        <f t="shared" si="1"/>
        <v>114</v>
      </c>
      <c r="I32" s="920"/>
      <c r="J32" s="847"/>
      <c r="K32" s="811"/>
    </row>
    <row r="33" spans="1:11" ht="15.95" customHeight="1">
      <c r="A33" s="801">
        <v>19</v>
      </c>
      <c r="B33" s="783">
        <f>SUM('76:81-1'!E33,'76:81-1'!I33)</f>
        <v>3673.7</v>
      </c>
      <c r="C33" s="798"/>
      <c r="D33" s="783">
        <f t="shared" si="0"/>
        <v>3673.7</v>
      </c>
      <c r="E33" s="783">
        <f>SUM('76:81-1'!M33,'76:81-1'!Q33)</f>
        <v>119</v>
      </c>
      <c r="F33" s="1947"/>
      <c r="G33" s="783">
        <f t="shared" si="1"/>
        <v>119</v>
      </c>
      <c r="I33" s="920"/>
      <c r="J33" s="847"/>
      <c r="K33" s="811"/>
    </row>
    <row r="34" spans="1:11" ht="15.95" customHeight="1">
      <c r="A34" s="801">
        <v>20</v>
      </c>
      <c r="B34" s="783">
        <f>SUM('76:81-1'!E34,'76:81-1'!I34)</f>
        <v>3475.22</v>
      </c>
      <c r="C34" s="801"/>
      <c r="D34" s="783">
        <f t="shared" si="0"/>
        <v>3475.22</v>
      </c>
      <c r="E34" s="783">
        <f>SUM('76:81-1'!M34,'76:81-1'!Q34)</f>
        <v>116</v>
      </c>
      <c r="F34" s="801"/>
      <c r="G34" s="783">
        <f t="shared" si="1"/>
        <v>116</v>
      </c>
      <c r="I34" s="920"/>
      <c r="J34" s="847"/>
      <c r="K34" s="811"/>
    </row>
    <row r="35" spans="1:11" ht="15.95" customHeight="1">
      <c r="A35" s="782">
        <v>21</v>
      </c>
      <c r="B35" s="783">
        <f>SUM('76:81-1'!E35,'76:81-1'!I35)</f>
        <v>3288.88</v>
      </c>
      <c r="C35" s="782"/>
      <c r="D35" s="783">
        <f t="shared" si="0"/>
        <v>3288.88</v>
      </c>
      <c r="E35" s="783">
        <f>SUM('76:81-1'!M35,'76:81-1'!Q35)</f>
        <v>111</v>
      </c>
      <c r="F35" s="782"/>
      <c r="G35" s="783">
        <f t="shared" si="1"/>
        <v>111</v>
      </c>
      <c r="I35" s="920"/>
      <c r="J35" s="847"/>
      <c r="K35" s="811"/>
    </row>
    <row r="36" spans="1:11" ht="15.95" customHeight="1">
      <c r="A36" s="782">
        <v>22</v>
      </c>
      <c r="B36" s="783">
        <f>SUM('76:81-1'!E36,'76:81-1'!I36)</f>
        <v>2996.28</v>
      </c>
      <c r="C36" s="782"/>
      <c r="D36" s="783">
        <f t="shared" si="0"/>
        <v>2996.28</v>
      </c>
      <c r="E36" s="783">
        <f>SUM('76:81-1'!M36,'76:81-1'!Q36)</f>
        <v>111</v>
      </c>
      <c r="F36" s="782"/>
      <c r="G36" s="783">
        <f t="shared" si="1"/>
        <v>111</v>
      </c>
      <c r="I36" s="920"/>
      <c r="J36" s="847"/>
      <c r="K36" s="811"/>
    </row>
    <row r="37" spans="1:11" ht="15.95" customHeight="1">
      <c r="A37" s="782">
        <v>23</v>
      </c>
      <c r="B37" s="783">
        <f>SUM('76:81-1'!E37,'76:81-1'!I37)</f>
        <v>2664.84</v>
      </c>
      <c r="C37" s="782"/>
      <c r="D37" s="783">
        <f t="shared" si="0"/>
        <v>2664.84</v>
      </c>
      <c r="E37" s="783">
        <f>SUM('76:81-1'!M37,'76:81-1'!Q37)</f>
        <v>108</v>
      </c>
      <c r="F37" s="782"/>
      <c r="G37" s="783">
        <f t="shared" si="1"/>
        <v>108</v>
      </c>
      <c r="I37" s="920"/>
      <c r="J37" s="847"/>
      <c r="K37" s="811"/>
    </row>
    <row r="38" spans="1:11">
      <c r="A38" s="786" t="s">
        <v>19</v>
      </c>
      <c r="B38" s="786"/>
      <c r="C38" s="786"/>
      <c r="D38" s="785">
        <f>SUM(D14:D37)</f>
        <v>82369.439999999988</v>
      </c>
      <c r="E38" s="786"/>
      <c r="F38" s="786"/>
      <c r="G38" s="785">
        <f>SUM(G14:G37)</f>
        <v>2471</v>
      </c>
    </row>
    <row r="39" spans="1:11" ht="15.75" customHeight="1">
      <c r="C39" s="475"/>
      <c r="D39" s="475"/>
      <c r="F39" s="481"/>
    </row>
    <row r="40" spans="1:11" ht="15.75">
      <c r="C40" s="1247"/>
    </row>
    <row r="41" spans="1:11">
      <c r="A41" s="472" t="s">
        <v>563</v>
      </c>
    </row>
    <row r="47" spans="1:11" ht="13.5">
      <c r="A47" s="2795"/>
      <c r="B47" s="2795"/>
    </row>
    <row r="48" spans="1:11" ht="13.5">
      <c r="A48" s="2795"/>
      <c r="B48" s="2795"/>
    </row>
    <row r="50" spans="4:4" hidden="1">
      <c r="D50" s="1132">
        <f>MAX(D14:D38)</f>
        <v>82369.439999999988</v>
      </c>
    </row>
  </sheetData>
  <mergeCells count="9">
    <mergeCell ref="A4:G4"/>
    <mergeCell ref="A6:G6"/>
    <mergeCell ref="A48:B48"/>
    <mergeCell ref="D7:G7"/>
    <mergeCell ref="A47:B47"/>
    <mergeCell ref="A8:G8"/>
    <mergeCell ref="A11:A12"/>
    <mergeCell ref="B11:D11"/>
    <mergeCell ref="E11:G11"/>
  </mergeCells>
  <phoneticPr fontId="8" type="noConversion"/>
  <conditionalFormatting sqref="D14:D37">
    <cfRule type="cellIs" dxfId="3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0"/>
  <sheetViews>
    <sheetView zoomScale="70" zoomScaleNormal="70" workbookViewId="0">
      <selection activeCell="L32" sqref="L32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799" t="s">
        <v>171</v>
      </c>
    </row>
    <row r="2" spans="1:17" ht="15.75">
      <c r="A2" s="1520"/>
      <c r="B2" s="1250"/>
      <c r="C2" s="1250"/>
      <c r="D2" s="475" t="s">
        <v>110</v>
      </c>
      <c r="E2" s="1250"/>
      <c r="F2" s="1250"/>
      <c r="G2" s="1250"/>
    </row>
    <row r="3" spans="1:17" ht="15.75">
      <c r="A3" s="1520"/>
      <c r="B3" s="1250"/>
      <c r="C3" s="1250"/>
      <c r="D3" s="1250"/>
      <c r="E3" s="1250"/>
      <c r="F3" s="1250"/>
      <c r="G3" s="1250"/>
    </row>
    <row r="4" spans="1:17" ht="15.75">
      <c r="A4" s="2801" t="s">
        <v>670</v>
      </c>
      <c r="B4" s="2804"/>
      <c r="C4" s="2804"/>
      <c r="D4" s="2804"/>
      <c r="E4" s="2804"/>
      <c r="F4" s="2804"/>
      <c r="G4" s="2804"/>
      <c r="I4" s="961"/>
      <c r="J4" s="961"/>
      <c r="K4" s="961"/>
      <c r="L4" s="961"/>
      <c r="M4" s="961"/>
      <c r="N4" s="961"/>
      <c r="O4" s="961"/>
      <c r="P4" s="961"/>
      <c r="Q4" s="961"/>
    </row>
    <row r="5" spans="1:17" ht="15.75">
      <c r="A5" s="1520"/>
      <c r="B5" s="1250"/>
      <c r="C5" s="1250"/>
      <c r="D5" s="1250"/>
      <c r="E5" s="1250"/>
      <c r="F5" s="1250"/>
      <c r="G5" s="1250"/>
      <c r="I5" s="961"/>
      <c r="J5" s="961"/>
      <c r="K5" s="961"/>
      <c r="L5" s="961"/>
      <c r="M5" s="961"/>
      <c r="N5" s="961"/>
      <c r="O5" s="961"/>
      <c r="P5" s="961"/>
      <c r="Q5" s="961"/>
    </row>
    <row r="6" spans="1:17" ht="15.75">
      <c r="A6" s="2805" t="s">
        <v>406</v>
      </c>
      <c r="B6" s="2805"/>
      <c r="C6" s="2805"/>
      <c r="D6" s="2806"/>
      <c r="E6" s="2806"/>
      <c r="F6" s="2806"/>
      <c r="G6" s="2806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7" ht="9" customHeight="1">
      <c r="A7" s="1520"/>
      <c r="B7" s="1250"/>
      <c r="C7" s="1250"/>
      <c r="D7" s="3071"/>
      <c r="E7" s="3071"/>
      <c r="F7" s="3071"/>
      <c r="G7" s="3071"/>
      <c r="I7" s="961"/>
      <c r="J7" s="961"/>
      <c r="K7" s="961"/>
      <c r="L7" s="961"/>
      <c r="M7" s="961"/>
      <c r="N7" s="961"/>
      <c r="O7" s="961"/>
      <c r="P7" s="961"/>
      <c r="Q7" s="961"/>
    </row>
    <row r="8" spans="1:17" ht="15.75">
      <c r="A8" s="3072" t="s">
        <v>667</v>
      </c>
      <c r="B8" s="3073"/>
      <c r="C8" s="3073"/>
      <c r="D8" s="3073"/>
      <c r="E8" s="3073"/>
      <c r="F8" s="3073"/>
      <c r="G8" s="3073"/>
      <c r="I8" s="961"/>
      <c r="J8" s="961"/>
      <c r="K8" s="961"/>
      <c r="L8" s="961"/>
      <c r="M8" s="961"/>
      <c r="N8" s="961"/>
      <c r="O8" s="961"/>
      <c r="P8" s="961"/>
      <c r="Q8" s="961"/>
    </row>
    <row r="9" spans="1:17" ht="15.75">
      <c r="A9" s="1943"/>
      <c r="B9" s="1944"/>
      <c r="C9" s="1944"/>
      <c r="D9" s="1944"/>
      <c r="E9" s="1944"/>
      <c r="F9" s="1944"/>
      <c r="G9" s="1944"/>
      <c r="I9" s="961"/>
      <c r="J9" s="961"/>
      <c r="K9" s="961"/>
      <c r="L9" s="961"/>
      <c r="M9" s="961"/>
      <c r="N9" s="961"/>
      <c r="O9" s="961"/>
      <c r="P9" s="961"/>
      <c r="Q9" s="961"/>
    </row>
    <row r="10" spans="1:17">
      <c r="B10" s="476"/>
      <c r="C10" s="1519"/>
      <c r="D10" s="1519"/>
      <c r="E10" s="1519"/>
      <c r="F10" s="1519"/>
      <c r="G10" s="1519"/>
      <c r="H10" s="1519"/>
      <c r="I10" s="1519"/>
      <c r="J10" s="961"/>
      <c r="K10" s="961"/>
      <c r="L10" s="961"/>
      <c r="M10" s="961"/>
      <c r="N10" s="961"/>
      <c r="O10" s="961"/>
      <c r="P10" s="961"/>
      <c r="Q10" s="961"/>
    </row>
    <row r="11" spans="1:17" ht="15.75" customHeight="1">
      <c r="A11" s="2796" t="s">
        <v>111</v>
      </c>
      <c r="B11" s="2798" t="s">
        <v>10</v>
      </c>
      <c r="C11" s="2799"/>
      <c r="D11" s="2799"/>
      <c r="E11" s="2798" t="s">
        <v>11</v>
      </c>
      <c r="F11" s="2799"/>
      <c r="G11" s="2803"/>
      <c r="H11" s="1519"/>
      <c r="I11" s="1519"/>
      <c r="J11" s="961"/>
      <c r="K11" s="961"/>
      <c r="L11" s="961"/>
      <c r="M11" s="961"/>
      <c r="N11" s="961"/>
      <c r="O11" s="961"/>
      <c r="P11" s="961"/>
      <c r="Q11" s="961"/>
    </row>
    <row r="12" spans="1:17" s="478" customFormat="1" ht="60.75" customHeight="1">
      <c r="A12" s="3086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7" ht="15.75" customHeight="1">
      <c r="A14" s="782">
        <v>0</v>
      </c>
      <c r="B14" s="783">
        <f>SUM('92:95'!E14,'92:95'!I14)</f>
        <v>2628.4999999999995</v>
      </c>
      <c r="C14" s="782"/>
      <c r="D14" s="783">
        <f>B14</f>
        <v>2628.4999999999995</v>
      </c>
      <c r="E14" s="783">
        <f>SUM('92:95'!M14,'92:95'!Q14)</f>
        <v>0</v>
      </c>
      <c r="F14" s="782"/>
      <c r="G14" s="785">
        <f>-E14</f>
        <v>0</v>
      </c>
      <c r="I14" s="1062"/>
      <c r="J14" s="847"/>
      <c r="K14" s="1063"/>
      <c r="L14" s="961"/>
      <c r="M14" s="961"/>
      <c r="N14" s="961"/>
      <c r="O14" s="961"/>
      <c r="P14" s="961"/>
      <c r="Q14" s="961"/>
    </row>
    <row r="15" spans="1:17" ht="15.75" customHeight="1">
      <c r="A15" s="782">
        <v>1</v>
      </c>
      <c r="B15" s="783">
        <f>SUM('92:95'!E15,'92:95'!I15)</f>
        <v>2616.2000000000003</v>
      </c>
      <c r="C15" s="782"/>
      <c r="D15" s="783">
        <f>B15</f>
        <v>2616.2000000000003</v>
      </c>
      <c r="E15" s="783">
        <f>SUM('92:95'!M15,'92:95'!Q15)</f>
        <v>0</v>
      </c>
      <c r="F15" s="782"/>
      <c r="G15" s="785">
        <f>E15</f>
        <v>0</v>
      </c>
      <c r="I15" s="1062"/>
      <c r="J15" s="847"/>
      <c r="K15" s="1063"/>
      <c r="L15" s="961"/>
      <c r="M15" s="961"/>
      <c r="N15" s="961"/>
      <c r="O15" s="961"/>
      <c r="P15" s="961"/>
      <c r="Q15" s="961"/>
    </row>
    <row r="16" spans="1:17" ht="15.95" customHeight="1">
      <c r="A16" s="782">
        <v>2</v>
      </c>
      <c r="B16" s="783">
        <f>SUM('92:95'!E16,'92:95'!I16)</f>
        <v>2617.7000000000003</v>
      </c>
      <c r="C16" s="782"/>
      <c r="D16" s="783">
        <f t="shared" ref="D16:D37" si="0">B16</f>
        <v>2617.7000000000003</v>
      </c>
      <c r="E16" s="783">
        <f>SUM('92:95'!M16,'92:95'!Q16)</f>
        <v>0</v>
      </c>
      <c r="F16" s="782"/>
      <c r="G16" s="785">
        <f t="shared" ref="G16:G37" si="1">E16</f>
        <v>0</v>
      </c>
      <c r="I16" s="1062"/>
      <c r="J16" s="847"/>
      <c r="K16" s="1063"/>
      <c r="L16" s="961"/>
      <c r="M16" s="961"/>
      <c r="N16" s="961"/>
      <c r="O16" s="961"/>
      <c r="P16" s="961"/>
      <c r="Q16" s="961"/>
    </row>
    <row r="17" spans="1:17" ht="15.95" customHeight="1">
      <c r="A17" s="782">
        <v>3</v>
      </c>
      <c r="B17" s="783">
        <f>SUM('92:95'!E17,'92:95'!I17)</f>
        <v>2586.7999999999997</v>
      </c>
      <c r="C17" s="782"/>
      <c r="D17" s="783">
        <f t="shared" si="0"/>
        <v>2586.7999999999997</v>
      </c>
      <c r="E17" s="783">
        <f>SUM('92:95'!M17,'92:95'!Q17)</f>
        <v>0</v>
      </c>
      <c r="F17" s="782"/>
      <c r="G17" s="785">
        <f t="shared" si="1"/>
        <v>0</v>
      </c>
      <c r="I17" s="1064"/>
      <c r="J17" s="847"/>
      <c r="K17" s="1063"/>
      <c r="L17" s="961"/>
      <c r="M17" s="961"/>
      <c r="N17" s="961"/>
      <c r="O17" s="961"/>
      <c r="P17" s="961"/>
      <c r="Q17" s="961"/>
    </row>
    <row r="18" spans="1:17" ht="15.95" customHeight="1">
      <c r="A18" s="782">
        <v>4</v>
      </c>
      <c r="B18" s="783">
        <f>SUM('92:95'!E18,'92:95'!I18)</f>
        <v>2655.7000000000003</v>
      </c>
      <c r="C18" s="782"/>
      <c r="D18" s="783">
        <f t="shared" si="0"/>
        <v>2655.7000000000003</v>
      </c>
      <c r="E18" s="783">
        <f>SUM('92:95'!M18,'92:95'!Q18)</f>
        <v>0</v>
      </c>
      <c r="F18" s="782"/>
      <c r="G18" s="785">
        <f t="shared" si="1"/>
        <v>0</v>
      </c>
      <c r="I18" s="1064"/>
      <c r="J18" s="847"/>
      <c r="K18" s="1063"/>
      <c r="L18" s="961"/>
      <c r="M18" s="961"/>
      <c r="N18" s="961"/>
      <c r="O18" s="961"/>
      <c r="P18" s="961"/>
      <c r="Q18" s="961"/>
    </row>
    <row r="19" spans="1:17" ht="15.95" customHeight="1">
      <c r="A19" s="782">
        <v>5</v>
      </c>
      <c r="B19" s="783">
        <f>SUM('92:95'!E19,'92:95'!I19)</f>
        <v>2809.8</v>
      </c>
      <c r="C19" s="782"/>
      <c r="D19" s="783">
        <f t="shared" si="0"/>
        <v>2809.8</v>
      </c>
      <c r="E19" s="783">
        <f>SUM('92:95'!M19,'92:95'!Q19)</f>
        <v>0</v>
      </c>
      <c r="F19" s="782"/>
      <c r="G19" s="785">
        <f t="shared" si="1"/>
        <v>0</v>
      </c>
      <c r="I19" s="1064"/>
      <c r="J19" s="847"/>
      <c r="K19" s="1063"/>
      <c r="L19" s="961"/>
      <c r="M19" s="961"/>
      <c r="N19" s="961"/>
      <c r="O19" s="961"/>
      <c r="P19" s="961"/>
      <c r="Q19" s="961"/>
    </row>
    <row r="20" spans="1:17" ht="15.95" customHeight="1">
      <c r="A20" s="782">
        <v>6</v>
      </c>
      <c r="B20" s="783">
        <f>SUM('92:95'!E20,'92:95'!I20)</f>
        <v>3300</v>
      </c>
      <c r="C20" s="782"/>
      <c r="D20" s="783">
        <f t="shared" si="0"/>
        <v>3300</v>
      </c>
      <c r="E20" s="783">
        <f>SUM('92:95'!M20,'92:95'!Q20)</f>
        <v>0</v>
      </c>
      <c r="F20" s="782"/>
      <c r="G20" s="785">
        <f t="shared" si="1"/>
        <v>0</v>
      </c>
      <c r="I20" s="1064"/>
      <c r="J20" s="847"/>
      <c r="K20" s="1063"/>
      <c r="L20" s="961"/>
      <c r="M20" s="961"/>
      <c r="N20" s="961"/>
      <c r="O20" s="961"/>
      <c r="P20" s="961"/>
      <c r="Q20" s="961"/>
    </row>
    <row r="21" spans="1:17" ht="15.95" customHeight="1">
      <c r="A21" s="782">
        <v>7</v>
      </c>
      <c r="B21" s="783">
        <f>SUM('92:95'!E21,'92:95'!I21)</f>
        <v>3624.3999999999996</v>
      </c>
      <c r="C21" s="782"/>
      <c r="D21" s="783">
        <f t="shared" si="0"/>
        <v>3624.3999999999996</v>
      </c>
      <c r="E21" s="783">
        <f>SUM('92:95'!M21,'92:95'!Q21)</f>
        <v>0</v>
      </c>
      <c r="F21" s="782"/>
      <c r="G21" s="785">
        <f t="shared" si="1"/>
        <v>0</v>
      </c>
      <c r="I21" s="1064"/>
      <c r="J21" s="847"/>
      <c r="K21" s="1063"/>
      <c r="L21" s="961"/>
      <c r="M21" s="961"/>
      <c r="N21" s="961"/>
      <c r="O21" s="961"/>
      <c r="P21" s="961"/>
      <c r="Q21" s="961"/>
    </row>
    <row r="22" spans="1:17" ht="15.95" customHeight="1">
      <c r="A22" s="782">
        <v>8</v>
      </c>
      <c r="B22" s="783">
        <f>SUM('92:95'!E22,'92:95'!I22)</f>
        <v>3764.2999999999997</v>
      </c>
      <c r="C22" s="782"/>
      <c r="D22" s="783">
        <f t="shared" si="0"/>
        <v>3764.2999999999997</v>
      </c>
      <c r="E22" s="783">
        <f>SUM('92:95'!M22,'92:95'!Q22)</f>
        <v>0</v>
      </c>
      <c r="F22" s="782"/>
      <c r="G22" s="785">
        <f t="shared" si="1"/>
        <v>0</v>
      </c>
      <c r="I22" s="920"/>
      <c r="J22" s="847"/>
      <c r="K22" s="811"/>
    </row>
    <row r="23" spans="1:17" ht="15.95" customHeight="1">
      <c r="A23" s="782">
        <v>9</v>
      </c>
      <c r="B23" s="783">
        <f>SUM('92:95'!E23,'92:95'!I23)</f>
        <v>3755.3</v>
      </c>
      <c r="C23" s="782"/>
      <c r="D23" s="783">
        <f t="shared" si="0"/>
        <v>3755.3</v>
      </c>
      <c r="E23" s="783">
        <f>SUM('92:95'!M23,'92:95'!Q23)</f>
        <v>0</v>
      </c>
      <c r="F23" s="782"/>
      <c r="G23" s="785">
        <f t="shared" si="1"/>
        <v>0</v>
      </c>
      <c r="I23" s="920"/>
      <c r="J23" s="847"/>
      <c r="K23" s="811"/>
    </row>
    <row r="24" spans="1:17" ht="15.95" customHeight="1">
      <c r="A24" s="782">
        <v>10</v>
      </c>
      <c r="B24" s="783">
        <f>SUM('92:95'!E24,'92:95'!I24)</f>
        <v>3547.2999999999997</v>
      </c>
      <c r="C24" s="782"/>
      <c r="D24" s="783">
        <f t="shared" si="0"/>
        <v>3547.2999999999997</v>
      </c>
      <c r="E24" s="783">
        <f>SUM('92:95'!M24,'92:95'!Q24)</f>
        <v>0</v>
      </c>
      <c r="F24" s="782"/>
      <c r="G24" s="785">
        <f t="shared" si="1"/>
        <v>0</v>
      </c>
      <c r="I24" s="920"/>
      <c r="J24" s="847"/>
      <c r="K24" s="811"/>
    </row>
    <row r="25" spans="1:17" ht="15.95" customHeight="1">
      <c r="A25" s="782">
        <v>11</v>
      </c>
      <c r="B25" s="783">
        <f>SUM('92:95'!E25,'92:95'!I25)</f>
        <v>3427.2000000000003</v>
      </c>
      <c r="C25" s="782"/>
      <c r="D25" s="783">
        <f t="shared" si="0"/>
        <v>3427.2000000000003</v>
      </c>
      <c r="E25" s="783">
        <f>SUM('92:95'!M25,'92:95'!Q25)</f>
        <v>0</v>
      </c>
      <c r="F25" s="782"/>
      <c r="G25" s="785">
        <f t="shared" si="1"/>
        <v>0</v>
      </c>
      <c r="I25" s="920"/>
      <c r="J25" s="847"/>
      <c r="K25" s="811"/>
    </row>
    <row r="26" spans="1:17" ht="14.25" customHeight="1">
      <c r="A26" s="782">
        <v>12</v>
      </c>
      <c r="B26" s="783">
        <f>SUM('92:95'!E26,'92:95'!I26)</f>
        <v>3291.1000000000004</v>
      </c>
      <c r="C26" s="782"/>
      <c r="D26" s="783">
        <f t="shared" si="0"/>
        <v>3291.1000000000004</v>
      </c>
      <c r="E26" s="783">
        <f>SUM('92:95'!M26,'92:95'!Q26)</f>
        <v>0</v>
      </c>
      <c r="F26" s="782"/>
      <c r="G26" s="785">
        <f t="shared" si="1"/>
        <v>0</v>
      </c>
      <c r="I26" s="920"/>
      <c r="J26" s="847"/>
      <c r="K26" s="811"/>
    </row>
    <row r="27" spans="1:17" ht="14.25" customHeight="1">
      <c r="A27" s="782">
        <v>13</v>
      </c>
      <c r="B27" s="783">
        <f>SUM('92:95'!E27,'92:95'!I27)</f>
        <v>3400.1000000000004</v>
      </c>
      <c r="C27" s="782"/>
      <c r="D27" s="783">
        <f t="shared" si="0"/>
        <v>3400.1000000000004</v>
      </c>
      <c r="E27" s="783">
        <f>SUM('92:95'!M27,'92:95'!Q27)</f>
        <v>0</v>
      </c>
      <c r="F27" s="782"/>
      <c r="G27" s="785">
        <f t="shared" si="1"/>
        <v>0</v>
      </c>
      <c r="I27" s="920"/>
      <c r="J27" s="847"/>
      <c r="K27" s="811"/>
    </row>
    <row r="28" spans="1:17" ht="15.95" customHeight="1">
      <c r="A28" s="782">
        <v>14</v>
      </c>
      <c r="B28" s="783">
        <f>SUM('92:95'!E28,'92:95'!I28)</f>
        <v>3412.8</v>
      </c>
      <c r="C28" s="782"/>
      <c r="D28" s="783">
        <f t="shared" si="0"/>
        <v>3412.8</v>
      </c>
      <c r="E28" s="783">
        <f>SUM('92:95'!M28,'92:95'!Q28)</f>
        <v>0</v>
      </c>
      <c r="F28" s="782"/>
      <c r="G28" s="785">
        <f t="shared" si="1"/>
        <v>0</v>
      </c>
      <c r="I28" s="920"/>
      <c r="J28" s="847"/>
      <c r="K28" s="811"/>
    </row>
    <row r="29" spans="1:17" ht="15.95" customHeight="1">
      <c r="A29" s="782">
        <v>15</v>
      </c>
      <c r="B29" s="783">
        <f>SUM('92:95'!E29,'92:95'!I29)</f>
        <v>3553.5</v>
      </c>
      <c r="C29" s="782"/>
      <c r="D29" s="783">
        <f t="shared" si="0"/>
        <v>3553.5</v>
      </c>
      <c r="E29" s="783">
        <f>SUM('92:95'!M29,'92:95'!Q29)</f>
        <v>0</v>
      </c>
      <c r="F29" s="782"/>
      <c r="G29" s="785">
        <f t="shared" si="1"/>
        <v>0</v>
      </c>
      <c r="I29" s="920"/>
      <c r="J29" s="847"/>
      <c r="K29" s="811"/>
    </row>
    <row r="30" spans="1:17" ht="15.95" customHeight="1">
      <c r="A30" s="782">
        <v>16</v>
      </c>
      <c r="B30" s="783">
        <f>SUM('92:95'!E30,'92:95'!I30)</f>
        <v>3693.7000000000003</v>
      </c>
      <c r="C30" s="782"/>
      <c r="D30" s="783">
        <f t="shared" si="0"/>
        <v>3693.7000000000003</v>
      </c>
      <c r="E30" s="783">
        <f>SUM('92:95'!M30,'92:95'!Q30)</f>
        <v>0</v>
      </c>
      <c r="F30" s="782"/>
      <c r="G30" s="785">
        <f t="shared" si="1"/>
        <v>0</v>
      </c>
      <c r="I30" s="920"/>
      <c r="J30" s="847"/>
      <c r="K30" s="811"/>
    </row>
    <row r="31" spans="1:17" ht="15.95" customHeight="1">
      <c r="A31" s="782">
        <v>17</v>
      </c>
      <c r="B31" s="783">
        <f>SUM('92:95'!E31,'92:95'!I31)</f>
        <v>3669.3999999999996</v>
      </c>
      <c r="C31" s="782"/>
      <c r="D31" s="783">
        <f t="shared" si="0"/>
        <v>3669.3999999999996</v>
      </c>
      <c r="E31" s="783">
        <f>SUM('92:95'!M31,'92:95'!Q31)</f>
        <v>0</v>
      </c>
      <c r="F31" s="782"/>
      <c r="G31" s="785">
        <f t="shared" si="1"/>
        <v>0</v>
      </c>
      <c r="I31" s="920"/>
      <c r="J31" s="847"/>
      <c r="K31" s="811"/>
    </row>
    <row r="32" spans="1:17" ht="15.95" customHeight="1">
      <c r="A32" s="782">
        <v>18</v>
      </c>
      <c r="B32" s="783">
        <f>SUM('92:95'!E32,'92:95'!I32)</f>
        <v>3548.8999999999996</v>
      </c>
      <c r="C32" s="782"/>
      <c r="D32" s="783">
        <f t="shared" si="0"/>
        <v>3548.8999999999996</v>
      </c>
      <c r="E32" s="783">
        <f>SUM('92:95'!M32,'92:95'!Q32)</f>
        <v>0</v>
      </c>
      <c r="F32" s="782"/>
      <c r="G32" s="785">
        <f t="shared" si="1"/>
        <v>0</v>
      </c>
      <c r="I32" s="920"/>
      <c r="J32" s="847"/>
      <c r="K32" s="811"/>
    </row>
    <row r="33" spans="1:11" ht="15.95" customHeight="1">
      <c r="A33" s="801">
        <v>19</v>
      </c>
      <c r="B33" s="783">
        <f>SUM('92:95'!E33,'92:95'!I33)</f>
        <v>3474.7000000000003</v>
      </c>
      <c r="C33" s="798"/>
      <c r="D33" s="783">
        <f t="shared" si="0"/>
        <v>3474.7000000000003</v>
      </c>
      <c r="E33" s="783">
        <f>SUM('92:95'!M33,'92:95'!Q33)</f>
        <v>0</v>
      </c>
      <c r="F33" s="1947"/>
      <c r="G33" s="785">
        <f t="shared" si="1"/>
        <v>0</v>
      </c>
      <c r="I33" s="920"/>
      <c r="J33" s="847"/>
      <c r="K33" s="811"/>
    </row>
    <row r="34" spans="1:11" ht="15.95" customHeight="1">
      <c r="A34" s="801">
        <v>20</v>
      </c>
      <c r="B34" s="783">
        <f>SUM('92:95'!E34,'92:95'!I34)</f>
        <v>3381.1000000000004</v>
      </c>
      <c r="C34" s="801"/>
      <c r="D34" s="783">
        <f t="shared" si="0"/>
        <v>3381.1000000000004</v>
      </c>
      <c r="E34" s="783">
        <f>SUM('92:95'!M34,'92:95'!Q34)</f>
        <v>0</v>
      </c>
      <c r="F34" s="801"/>
      <c r="G34" s="785">
        <f t="shared" si="1"/>
        <v>0</v>
      </c>
      <c r="I34" s="920"/>
      <c r="J34" s="847"/>
      <c r="K34" s="811"/>
    </row>
    <row r="35" spans="1:11" ht="15.95" customHeight="1">
      <c r="A35" s="782">
        <v>21</v>
      </c>
      <c r="B35" s="783">
        <f>SUM('92:95'!E35,'92:95'!I35)</f>
        <v>3212.5999999999995</v>
      </c>
      <c r="C35" s="782"/>
      <c r="D35" s="783">
        <f t="shared" si="0"/>
        <v>3212.5999999999995</v>
      </c>
      <c r="E35" s="783">
        <f>SUM('92:95'!M35,'92:95'!Q35)</f>
        <v>0</v>
      </c>
      <c r="F35" s="782"/>
      <c r="G35" s="785">
        <f t="shared" si="1"/>
        <v>0</v>
      </c>
      <c r="I35" s="920"/>
      <c r="J35" s="847"/>
      <c r="K35" s="811"/>
    </row>
    <row r="36" spans="1:11" ht="15.95" customHeight="1">
      <c r="A36" s="782">
        <v>22</v>
      </c>
      <c r="B36" s="783">
        <f>SUM('92:95'!E36,'92:95'!I36)</f>
        <v>3074.9</v>
      </c>
      <c r="C36" s="782"/>
      <c r="D36" s="783">
        <f t="shared" si="0"/>
        <v>3074.9</v>
      </c>
      <c r="E36" s="783">
        <f>SUM('92:95'!M36,'92:95'!Q36)</f>
        <v>0</v>
      </c>
      <c r="F36" s="782"/>
      <c r="G36" s="785">
        <f t="shared" si="1"/>
        <v>0</v>
      </c>
      <c r="I36" s="920"/>
      <c r="J36" s="847"/>
      <c r="K36" s="811"/>
    </row>
    <row r="37" spans="1:11" ht="15.95" customHeight="1">
      <c r="A37" s="782">
        <v>23</v>
      </c>
      <c r="B37" s="783">
        <f>SUM('92:95'!E37,'92:95'!I37)</f>
        <v>2823.5999999999995</v>
      </c>
      <c r="C37" s="782"/>
      <c r="D37" s="783">
        <f t="shared" si="0"/>
        <v>2823.5999999999995</v>
      </c>
      <c r="E37" s="783">
        <f>SUM('92:95'!M37,'92:95'!Q37)</f>
        <v>0</v>
      </c>
      <c r="F37" s="782"/>
      <c r="G37" s="785">
        <f t="shared" si="1"/>
        <v>0</v>
      </c>
      <c r="I37" s="920"/>
      <c r="J37" s="847"/>
      <c r="K37" s="811"/>
    </row>
    <row r="38" spans="1:11">
      <c r="A38" s="786" t="s">
        <v>19</v>
      </c>
      <c r="B38" s="786"/>
      <c r="C38" s="786"/>
      <c r="D38" s="785">
        <f>SUM(D14:D37)</f>
        <v>77869.600000000006</v>
      </c>
      <c r="E38" s="786"/>
      <c r="F38" s="786"/>
      <c r="G38" s="785">
        <f>SUM(G14:G37)</f>
        <v>0</v>
      </c>
    </row>
    <row r="39" spans="1:11" ht="15.75" customHeight="1">
      <c r="C39" s="475"/>
      <c r="D39" s="475"/>
      <c r="F39" s="481"/>
    </row>
    <row r="40" spans="1:11" ht="15.75">
      <c r="C40" s="1247"/>
    </row>
    <row r="41" spans="1:11">
      <c r="A41" s="472" t="s">
        <v>563</v>
      </c>
    </row>
    <row r="47" spans="1:11" ht="13.5">
      <c r="A47" s="2795"/>
      <c r="B47" s="2795"/>
    </row>
    <row r="48" spans="1:11" ht="13.5">
      <c r="A48" s="2795"/>
      <c r="B48" s="2795"/>
    </row>
    <row r="50" spans="4:4" hidden="1">
      <c r="D50" s="1132">
        <f>MAX(D14:D38)</f>
        <v>77869.600000000006</v>
      </c>
    </row>
  </sheetData>
  <mergeCells count="9">
    <mergeCell ref="A47:B47"/>
    <mergeCell ref="A48:B48"/>
    <mergeCell ref="A4:G4"/>
    <mergeCell ref="A6:G6"/>
    <mergeCell ref="D7:G7"/>
    <mergeCell ref="A8:G8"/>
    <mergeCell ref="A11:A12"/>
    <mergeCell ref="B11:D11"/>
    <mergeCell ref="E11:G11"/>
  </mergeCells>
  <conditionalFormatting sqref="D14:D37">
    <cfRule type="cellIs" dxfId="2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0"/>
  <sheetViews>
    <sheetView topLeftCell="A6" zoomScale="85" zoomScaleNormal="85" workbookViewId="0">
      <selection activeCell="A8" sqref="A8:G8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799" t="s">
        <v>171</v>
      </c>
    </row>
    <row r="2" spans="1:17" ht="15.75">
      <c r="A2" s="1520"/>
      <c r="B2" s="1250"/>
      <c r="C2" s="1250"/>
      <c r="D2" s="475" t="s">
        <v>110</v>
      </c>
      <c r="E2" s="1250"/>
      <c r="F2" s="1250"/>
      <c r="G2" s="1250"/>
    </row>
    <row r="3" spans="1:17" ht="15.75">
      <c r="A3" s="1520"/>
      <c r="B3" s="1250"/>
      <c r="C3" s="1250"/>
      <c r="D3" s="1250"/>
      <c r="E3" s="1250"/>
      <c r="F3" s="1250"/>
      <c r="G3" s="1250"/>
    </row>
    <row r="4" spans="1:17" ht="15.75">
      <c r="A4" s="2801" t="s">
        <v>670</v>
      </c>
      <c r="B4" s="2804"/>
      <c r="C4" s="2804"/>
      <c r="D4" s="2804"/>
      <c r="E4" s="2804"/>
      <c r="F4" s="2804"/>
      <c r="G4" s="2804"/>
      <c r="I4" s="961"/>
      <c r="J4" s="961"/>
      <c r="K4" s="961"/>
      <c r="L4" s="961"/>
      <c r="M4" s="961"/>
      <c r="N4" s="961"/>
      <c r="O4" s="961"/>
      <c r="P4" s="961"/>
      <c r="Q4" s="961"/>
    </row>
    <row r="5" spans="1:17" ht="15.75">
      <c r="A5" s="1520"/>
      <c r="B5" s="1250"/>
      <c r="C5" s="1250"/>
      <c r="D5" s="1250"/>
      <c r="E5" s="1250"/>
      <c r="F5" s="1250"/>
      <c r="G5" s="1250"/>
      <c r="I5" s="961"/>
      <c r="J5" s="961"/>
      <c r="K5" s="961"/>
      <c r="L5" s="961"/>
      <c r="M5" s="961"/>
      <c r="N5" s="961"/>
      <c r="O5" s="961"/>
      <c r="P5" s="961"/>
      <c r="Q5" s="961"/>
    </row>
    <row r="6" spans="1:17" ht="15.75">
      <c r="A6" s="2805" t="s">
        <v>406</v>
      </c>
      <c r="B6" s="2805"/>
      <c r="C6" s="2805"/>
      <c r="D6" s="2806"/>
      <c r="E6" s="2806"/>
      <c r="F6" s="2806"/>
      <c r="G6" s="2806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7" ht="9" customHeight="1">
      <c r="A7" s="1520"/>
      <c r="B7" s="1250"/>
      <c r="C7" s="1250"/>
      <c r="D7" s="3071"/>
      <c r="E7" s="3071"/>
      <c r="F7" s="3071"/>
      <c r="G7" s="3071"/>
      <c r="I7" s="961"/>
      <c r="J7" s="961"/>
      <c r="K7" s="961"/>
      <c r="L7" s="961"/>
      <c r="M7" s="961"/>
      <c r="N7" s="961"/>
      <c r="O7" s="961"/>
      <c r="P7" s="961"/>
      <c r="Q7" s="961"/>
    </row>
    <row r="8" spans="1:17" ht="15.75">
      <c r="A8" s="3072" t="s">
        <v>668</v>
      </c>
      <c r="B8" s="3073"/>
      <c r="C8" s="3073"/>
      <c r="D8" s="3073"/>
      <c r="E8" s="3073"/>
      <c r="F8" s="3073"/>
      <c r="G8" s="3073"/>
      <c r="I8" s="961"/>
      <c r="J8" s="961"/>
      <c r="K8" s="961"/>
      <c r="L8" s="961"/>
      <c r="M8" s="961"/>
      <c r="N8" s="961"/>
      <c r="O8" s="961"/>
      <c r="P8" s="961"/>
      <c r="Q8" s="961"/>
    </row>
    <row r="9" spans="1:17" ht="15.75">
      <c r="A9" s="1943"/>
      <c r="B9" s="1944"/>
      <c r="C9" s="1944"/>
      <c r="D9" s="1944"/>
      <c r="E9" s="1944"/>
      <c r="F9" s="1944"/>
      <c r="G9" s="1944"/>
      <c r="I9" s="961"/>
      <c r="J9" s="961"/>
      <c r="K9" s="961"/>
      <c r="L9" s="961"/>
      <c r="M9" s="961"/>
      <c r="N9" s="961"/>
      <c r="O9" s="961"/>
      <c r="P9" s="961"/>
      <c r="Q9" s="961"/>
    </row>
    <row r="10" spans="1:17">
      <c r="B10" s="476"/>
      <c r="C10" s="1519"/>
      <c r="D10" s="1519"/>
      <c r="E10" s="1519"/>
      <c r="F10" s="1519"/>
      <c r="G10" s="1519"/>
      <c r="H10" s="1519"/>
      <c r="I10" s="1519"/>
      <c r="J10" s="961"/>
      <c r="K10" s="961"/>
      <c r="L10" s="961"/>
      <c r="M10" s="961"/>
      <c r="N10" s="961"/>
      <c r="O10" s="961"/>
      <c r="P10" s="961"/>
      <c r="Q10" s="961"/>
    </row>
    <row r="11" spans="1:17" ht="15.75" customHeight="1">
      <c r="A11" s="2796" t="s">
        <v>111</v>
      </c>
      <c r="B11" s="2798" t="s">
        <v>10</v>
      </c>
      <c r="C11" s="2799"/>
      <c r="D11" s="2799"/>
      <c r="E11" s="2798" t="s">
        <v>11</v>
      </c>
      <c r="F11" s="2799"/>
      <c r="G11" s="2803"/>
      <c r="H11" s="1519"/>
      <c r="I11" s="1519"/>
      <c r="J11" s="961"/>
      <c r="K11" s="961"/>
      <c r="L11" s="961"/>
      <c r="M11" s="961"/>
      <c r="N11" s="961"/>
      <c r="O11" s="961"/>
      <c r="P11" s="961"/>
      <c r="Q11" s="961"/>
    </row>
    <row r="12" spans="1:17" s="478" customFormat="1" ht="60.75" customHeight="1">
      <c r="A12" s="3086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7" ht="15.75" customHeight="1">
      <c r="A14" s="782">
        <v>0</v>
      </c>
      <c r="B14" s="783">
        <f>SUM('96:99'!E14,'96:99'!I14)</f>
        <v>3998.8</v>
      </c>
      <c r="C14" s="782"/>
      <c r="D14" s="783">
        <f>B14</f>
        <v>3998.8</v>
      </c>
      <c r="E14" s="783">
        <f>SUM('96:99'!M14,'96:99'!Q14)</f>
        <v>0</v>
      </c>
      <c r="F14" s="782"/>
      <c r="G14" s="785">
        <f>-E14</f>
        <v>0</v>
      </c>
      <c r="I14" s="1062"/>
      <c r="J14" s="847"/>
      <c r="K14" s="1063"/>
      <c r="L14" s="961"/>
      <c r="M14" s="961"/>
      <c r="N14" s="961"/>
      <c r="O14" s="961"/>
      <c r="P14" s="961"/>
      <c r="Q14" s="961"/>
    </row>
    <row r="15" spans="1:17" ht="15.75" customHeight="1">
      <c r="A15" s="782">
        <v>1</v>
      </c>
      <c r="B15" s="783">
        <f>SUM('96:99'!E15,'96:99'!I15)</f>
        <v>3965.6999999999994</v>
      </c>
      <c r="C15" s="782"/>
      <c r="D15" s="783">
        <f>B15</f>
        <v>3965.6999999999994</v>
      </c>
      <c r="E15" s="783">
        <f>SUM('96:99'!M15,'96:99'!Q15)</f>
        <v>0</v>
      </c>
      <c r="F15" s="782"/>
      <c r="G15" s="785">
        <f>E15</f>
        <v>0</v>
      </c>
      <c r="I15" s="1062"/>
      <c r="J15" s="847"/>
      <c r="K15" s="1063"/>
      <c r="L15" s="961"/>
      <c r="M15" s="961"/>
      <c r="N15" s="961"/>
      <c r="O15" s="961"/>
      <c r="P15" s="961"/>
      <c r="Q15" s="961"/>
    </row>
    <row r="16" spans="1:17" ht="15.95" customHeight="1">
      <c r="A16" s="782">
        <v>2</v>
      </c>
      <c r="B16" s="783">
        <f>SUM('96:99'!E16,'96:99'!I16)</f>
        <v>3859.8</v>
      </c>
      <c r="C16" s="782"/>
      <c r="D16" s="783">
        <f t="shared" ref="D16:D37" si="0">B16</f>
        <v>3859.8</v>
      </c>
      <c r="E16" s="783">
        <f>SUM('96:99'!M16,'96:99'!Q16)</f>
        <v>0</v>
      </c>
      <c r="F16" s="782"/>
      <c r="G16" s="785">
        <f t="shared" ref="G16:G37" si="1">E16</f>
        <v>0</v>
      </c>
      <c r="I16" s="1062"/>
      <c r="J16" s="847"/>
      <c r="K16" s="1063"/>
      <c r="L16" s="961"/>
      <c r="M16" s="961"/>
      <c r="N16" s="961"/>
      <c r="O16" s="961"/>
      <c r="P16" s="961"/>
      <c r="Q16" s="961"/>
    </row>
    <row r="17" spans="1:17" ht="15.95" customHeight="1">
      <c r="A17" s="782">
        <v>3</v>
      </c>
      <c r="B17" s="783">
        <f>SUM('96:99'!E17,'96:99'!I17)</f>
        <v>3882.1000000000004</v>
      </c>
      <c r="C17" s="782"/>
      <c r="D17" s="783">
        <f t="shared" si="0"/>
        <v>3882.1000000000004</v>
      </c>
      <c r="E17" s="783">
        <f>SUM('96:99'!M17,'96:99'!Q17)</f>
        <v>0</v>
      </c>
      <c r="F17" s="782"/>
      <c r="G17" s="785">
        <f t="shared" si="1"/>
        <v>0</v>
      </c>
      <c r="I17" s="1064"/>
      <c r="J17" s="847"/>
      <c r="K17" s="1063"/>
      <c r="L17" s="961"/>
      <c r="M17" s="961"/>
      <c r="N17" s="961"/>
      <c r="O17" s="961"/>
      <c r="P17" s="961"/>
      <c r="Q17" s="961"/>
    </row>
    <row r="18" spans="1:17" ht="15.95" customHeight="1">
      <c r="A18" s="782">
        <v>4</v>
      </c>
      <c r="B18" s="783">
        <f>SUM('96:99'!E18,'96:99'!I18)</f>
        <v>4006.5</v>
      </c>
      <c r="C18" s="782"/>
      <c r="D18" s="783">
        <f t="shared" si="0"/>
        <v>4006.5</v>
      </c>
      <c r="E18" s="783">
        <f>SUM('96:99'!M18,'96:99'!Q18)</f>
        <v>0</v>
      </c>
      <c r="F18" s="782"/>
      <c r="G18" s="785">
        <f t="shared" si="1"/>
        <v>0</v>
      </c>
      <c r="I18" s="1064"/>
      <c r="J18" s="847"/>
      <c r="K18" s="1063"/>
      <c r="L18" s="961"/>
      <c r="M18" s="961"/>
      <c r="N18" s="961"/>
      <c r="O18" s="961"/>
      <c r="P18" s="961"/>
      <c r="Q18" s="961"/>
    </row>
    <row r="19" spans="1:17" ht="15.95" customHeight="1">
      <c r="A19" s="782">
        <v>5</v>
      </c>
      <c r="B19" s="783">
        <f>SUM('96:99'!E19,'96:99'!I19)</f>
        <v>4139.1000000000004</v>
      </c>
      <c r="C19" s="782"/>
      <c r="D19" s="783">
        <f t="shared" si="0"/>
        <v>4139.1000000000004</v>
      </c>
      <c r="E19" s="783">
        <f>SUM('96:99'!M19,'96:99'!Q19)</f>
        <v>0</v>
      </c>
      <c r="F19" s="782"/>
      <c r="G19" s="785">
        <f t="shared" si="1"/>
        <v>0</v>
      </c>
      <c r="I19" s="1064"/>
      <c r="J19" s="847"/>
      <c r="K19" s="1063"/>
      <c r="L19" s="961"/>
      <c r="M19" s="961"/>
      <c r="N19" s="961"/>
      <c r="O19" s="961"/>
      <c r="P19" s="961"/>
      <c r="Q19" s="961"/>
    </row>
    <row r="20" spans="1:17" ht="15.95" customHeight="1">
      <c r="A20" s="782">
        <v>6</v>
      </c>
      <c r="B20" s="783">
        <f>SUM('96:99'!E20,'96:99'!I20)</f>
        <v>4540.7</v>
      </c>
      <c r="C20" s="782"/>
      <c r="D20" s="783">
        <f t="shared" si="0"/>
        <v>4540.7</v>
      </c>
      <c r="E20" s="783">
        <f>SUM('96:99'!M20,'96:99'!Q20)</f>
        <v>0</v>
      </c>
      <c r="F20" s="782"/>
      <c r="G20" s="785">
        <f t="shared" si="1"/>
        <v>0</v>
      </c>
      <c r="I20" s="1064"/>
      <c r="J20" s="847"/>
      <c r="K20" s="1063"/>
      <c r="L20" s="961"/>
      <c r="M20" s="961"/>
      <c r="N20" s="961"/>
      <c r="O20" s="961"/>
      <c r="P20" s="961"/>
      <c r="Q20" s="961"/>
    </row>
    <row r="21" spans="1:17" ht="15.95" customHeight="1">
      <c r="A21" s="782">
        <v>7</v>
      </c>
      <c r="B21" s="783">
        <f>SUM('96:99'!E21,'96:99'!I21)</f>
        <v>4800.5</v>
      </c>
      <c r="C21" s="782"/>
      <c r="D21" s="783">
        <f t="shared" si="0"/>
        <v>4800.5</v>
      </c>
      <c r="E21" s="783">
        <f>SUM('96:99'!M21,'96:99'!Q21)</f>
        <v>0</v>
      </c>
      <c r="F21" s="782"/>
      <c r="G21" s="785">
        <f t="shared" si="1"/>
        <v>0</v>
      </c>
      <c r="I21" s="1064"/>
      <c r="J21" s="847"/>
      <c r="K21" s="1063"/>
      <c r="L21" s="961"/>
      <c r="M21" s="961"/>
      <c r="N21" s="961"/>
      <c r="O21" s="961"/>
      <c r="P21" s="961"/>
      <c r="Q21" s="961"/>
    </row>
    <row r="22" spans="1:17" ht="15.95" customHeight="1">
      <c r="A22" s="782">
        <v>8</v>
      </c>
      <c r="B22" s="783">
        <f>SUM('96:99'!E22,'96:99'!I22)</f>
        <v>5529.6</v>
      </c>
      <c r="C22" s="782"/>
      <c r="D22" s="783">
        <f t="shared" si="0"/>
        <v>5529.6</v>
      </c>
      <c r="E22" s="783">
        <f>SUM('96:99'!M22,'96:99'!Q22)</f>
        <v>0</v>
      </c>
      <c r="F22" s="782"/>
      <c r="G22" s="785">
        <f t="shared" si="1"/>
        <v>0</v>
      </c>
      <c r="I22" s="920"/>
      <c r="J22" s="847"/>
      <c r="K22" s="811"/>
    </row>
    <row r="23" spans="1:17" ht="15.95" customHeight="1">
      <c r="A23" s="782">
        <v>9</v>
      </c>
      <c r="B23" s="783">
        <f>SUM('96:99'!E23,'96:99'!I23)</f>
        <v>5523.8</v>
      </c>
      <c r="C23" s="782"/>
      <c r="D23" s="783">
        <f t="shared" si="0"/>
        <v>5523.8</v>
      </c>
      <c r="E23" s="783">
        <f>SUM('96:99'!M23,'96:99'!Q23)</f>
        <v>0</v>
      </c>
      <c r="F23" s="782"/>
      <c r="G23" s="785">
        <f t="shared" si="1"/>
        <v>0</v>
      </c>
      <c r="I23" s="920"/>
      <c r="J23" s="847"/>
      <c r="K23" s="811"/>
    </row>
    <row r="24" spans="1:17" ht="15.95" customHeight="1">
      <c r="A24" s="782">
        <v>10</v>
      </c>
      <c r="B24" s="783">
        <f>SUM('96:99'!E24,'96:99'!I24)</f>
        <v>5440.2000000000007</v>
      </c>
      <c r="C24" s="782"/>
      <c r="D24" s="783">
        <f t="shared" si="0"/>
        <v>5440.2000000000007</v>
      </c>
      <c r="E24" s="783">
        <f>SUM('96:99'!M24,'96:99'!Q24)</f>
        <v>0</v>
      </c>
      <c r="F24" s="782"/>
      <c r="G24" s="785">
        <f t="shared" si="1"/>
        <v>0</v>
      </c>
      <c r="I24" s="920"/>
      <c r="J24" s="847"/>
      <c r="K24" s="811"/>
    </row>
    <row r="25" spans="1:17" ht="15.95" customHeight="1">
      <c r="A25" s="782">
        <v>11</v>
      </c>
      <c r="B25" s="783">
        <f>SUM('96:99'!E25,'96:99'!I25)</f>
        <v>5437.7</v>
      </c>
      <c r="C25" s="782"/>
      <c r="D25" s="783">
        <f t="shared" si="0"/>
        <v>5437.7</v>
      </c>
      <c r="E25" s="783">
        <f>SUM('96:99'!M25,'96:99'!Q25)</f>
        <v>0</v>
      </c>
      <c r="F25" s="782"/>
      <c r="G25" s="785">
        <f t="shared" si="1"/>
        <v>0</v>
      </c>
      <c r="I25" s="920"/>
      <c r="J25" s="847"/>
      <c r="K25" s="811"/>
    </row>
    <row r="26" spans="1:17" ht="14.25" customHeight="1">
      <c r="A26" s="782">
        <v>12</v>
      </c>
      <c r="B26" s="783">
        <f>SUM('96:99'!E26,'96:99'!I26)</f>
        <v>5022.8</v>
      </c>
      <c r="C26" s="782"/>
      <c r="D26" s="783">
        <f t="shared" si="0"/>
        <v>5022.8</v>
      </c>
      <c r="E26" s="783">
        <f>SUM('96:99'!M26,'96:99'!Q26)</f>
        <v>0</v>
      </c>
      <c r="F26" s="782"/>
      <c r="G26" s="785">
        <f t="shared" si="1"/>
        <v>0</v>
      </c>
      <c r="I26" s="920"/>
      <c r="J26" s="847"/>
      <c r="K26" s="811"/>
    </row>
    <row r="27" spans="1:17" ht="14.25" customHeight="1">
      <c r="A27" s="782">
        <v>13</v>
      </c>
      <c r="B27" s="783">
        <f>SUM('96:99'!E27,'96:99'!I27)</f>
        <v>5189</v>
      </c>
      <c r="C27" s="782"/>
      <c r="D27" s="783">
        <f t="shared" si="0"/>
        <v>5189</v>
      </c>
      <c r="E27" s="783">
        <f>SUM('96:99'!M27,'96:99'!Q27)</f>
        <v>0</v>
      </c>
      <c r="F27" s="782"/>
      <c r="G27" s="785">
        <f t="shared" si="1"/>
        <v>0</v>
      </c>
      <c r="I27" s="920"/>
      <c r="J27" s="847"/>
      <c r="K27" s="811"/>
    </row>
    <row r="28" spans="1:17" ht="15.95" customHeight="1">
      <c r="A28" s="782">
        <v>14</v>
      </c>
      <c r="B28" s="783">
        <f>SUM('96:99'!E28,'96:99'!I28)</f>
        <v>5104.3000000000011</v>
      </c>
      <c r="C28" s="782"/>
      <c r="D28" s="783">
        <f t="shared" si="0"/>
        <v>5104.3000000000011</v>
      </c>
      <c r="E28" s="783">
        <f>SUM('96:99'!M28,'96:99'!Q28)</f>
        <v>0</v>
      </c>
      <c r="F28" s="782"/>
      <c r="G28" s="785">
        <f t="shared" si="1"/>
        <v>0</v>
      </c>
      <c r="I28" s="920"/>
      <c r="J28" s="847"/>
      <c r="K28" s="811"/>
    </row>
    <row r="29" spans="1:17" ht="15.95" customHeight="1">
      <c r="A29" s="782">
        <v>15</v>
      </c>
      <c r="B29" s="783">
        <f>SUM('96:99'!E29,'96:99'!I29)</f>
        <v>5232.8</v>
      </c>
      <c r="C29" s="782"/>
      <c r="D29" s="783">
        <f t="shared" si="0"/>
        <v>5232.8</v>
      </c>
      <c r="E29" s="783">
        <f>SUM('96:99'!M29,'96:99'!Q29)</f>
        <v>0</v>
      </c>
      <c r="F29" s="782"/>
      <c r="G29" s="785">
        <f t="shared" si="1"/>
        <v>0</v>
      </c>
      <c r="I29" s="920"/>
      <c r="J29" s="847"/>
      <c r="K29" s="811"/>
    </row>
    <row r="30" spans="1:17" ht="15.95" customHeight="1">
      <c r="A30" s="782">
        <v>16</v>
      </c>
      <c r="B30" s="783">
        <f>SUM('96:99'!E30,'96:99'!I30)</f>
        <v>5661.2</v>
      </c>
      <c r="C30" s="782"/>
      <c r="D30" s="783">
        <f t="shared" si="0"/>
        <v>5661.2</v>
      </c>
      <c r="E30" s="783">
        <f>SUM('96:99'!M30,'96:99'!Q30)</f>
        <v>0</v>
      </c>
      <c r="F30" s="782"/>
      <c r="G30" s="785">
        <f t="shared" si="1"/>
        <v>0</v>
      </c>
      <c r="I30" s="920"/>
      <c r="J30" s="847"/>
      <c r="K30" s="811"/>
    </row>
    <row r="31" spans="1:17" ht="15.95" customHeight="1">
      <c r="A31" s="782">
        <v>17</v>
      </c>
      <c r="B31" s="783">
        <f>SUM('96:99'!E31,'96:99'!I31)</f>
        <v>5418.7</v>
      </c>
      <c r="C31" s="782"/>
      <c r="D31" s="783">
        <f t="shared" si="0"/>
        <v>5418.7</v>
      </c>
      <c r="E31" s="783">
        <f>SUM('96:99'!M31,'96:99'!Q31)</f>
        <v>0</v>
      </c>
      <c r="F31" s="782"/>
      <c r="G31" s="785">
        <f t="shared" si="1"/>
        <v>0</v>
      </c>
      <c r="I31" s="920"/>
      <c r="J31" s="847"/>
      <c r="K31" s="811"/>
    </row>
    <row r="32" spans="1:17" ht="15.95" customHeight="1">
      <c r="A32" s="782">
        <v>18</v>
      </c>
      <c r="B32" s="783">
        <f>SUM('96:99'!E32,'96:99'!I32)</f>
        <v>5439.9000000000005</v>
      </c>
      <c r="C32" s="782"/>
      <c r="D32" s="783">
        <f t="shared" si="0"/>
        <v>5439.9000000000005</v>
      </c>
      <c r="E32" s="783">
        <f>SUM('96:99'!M32,'96:99'!Q32)</f>
        <v>0</v>
      </c>
      <c r="F32" s="782"/>
      <c r="G32" s="785">
        <f t="shared" si="1"/>
        <v>0</v>
      </c>
      <c r="I32" s="920"/>
      <c r="J32" s="847"/>
      <c r="K32" s="811"/>
    </row>
    <row r="33" spans="1:11" ht="15.95" customHeight="1">
      <c r="A33" s="801">
        <v>19</v>
      </c>
      <c r="B33" s="783">
        <f>SUM('96:99'!E33,'96:99'!I33)</f>
        <v>5196.5</v>
      </c>
      <c r="C33" s="798"/>
      <c r="D33" s="783">
        <f t="shared" si="0"/>
        <v>5196.5</v>
      </c>
      <c r="E33" s="783">
        <f>SUM('96:99'!M33,'96:99'!Q33)</f>
        <v>0</v>
      </c>
      <c r="F33" s="1947"/>
      <c r="G33" s="785">
        <f t="shared" si="1"/>
        <v>0</v>
      </c>
      <c r="I33" s="920"/>
      <c r="J33" s="847"/>
      <c r="K33" s="811"/>
    </row>
    <row r="34" spans="1:11" ht="15.95" customHeight="1">
      <c r="A34" s="801">
        <v>20</v>
      </c>
      <c r="B34" s="783">
        <f>SUM('96:99'!E34,'96:99'!I34)</f>
        <v>5126</v>
      </c>
      <c r="C34" s="801"/>
      <c r="D34" s="783">
        <f t="shared" si="0"/>
        <v>5126</v>
      </c>
      <c r="E34" s="783">
        <f>SUM('96:99'!M34,'96:99'!Q34)</f>
        <v>0</v>
      </c>
      <c r="F34" s="801"/>
      <c r="G34" s="785">
        <f t="shared" si="1"/>
        <v>0</v>
      </c>
      <c r="I34" s="920"/>
      <c r="J34" s="847"/>
      <c r="K34" s="811"/>
    </row>
    <row r="35" spans="1:11" ht="15.95" customHeight="1">
      <c r="A35" s="782">
        <v>21</v>
      </c>
      <c r="B35" s="783">
        <f>SUM('96:99'!E35,'96:99'!I35)</f>
        <v>4921</v>
      </c>
      <c r="C35" s="782"/>
      <c r="D35" s="783">
        <f t="shared" si="0"/>
        <v>4921</v>
      </c>
      <c r="E35" s="783">
        <f>SUM('96:99'!M35,'96:99'!Q35)</f>
        <v>0</v>
      </c>
      <c r="F35" s="782"/>
      <c r="G35" s="785">
        <f t="shared" si="1"/>
        <v>0</v>
      </c>
      <c r="I35" s="920"/>
      <c r="J35" s="847"/>
      <c r="K35" s="811"/>
    </row>
    <row r="36" spans="1:11" ht="15.95" customHeight="1">
      <c r="A36" s="782">
        <v>22</v>
      </c>
      <c r="B36" s="783">
        <f>SUM('96:99'!E36,'96:99'!I36)</f>
        <v>4413</v>
      </c>
      <c r="C36" s="782"/>
      <c r="D36" s="783">
        <f t="shared" si="0"/>
        <v>4413</v>
      </c>
      <c r="E36" s="783">
        <f>SUM('96:99'!M36,'96:99'!Q36)</f>
        <v>0</v>
      </c>
      <c r="F36" s="782"/>
      <c r="G36" s="785">
        <f t="shared" si="1"/>
        <v>0</v>
      </c>
      <c r="I36" s="920"/>
      <c r="J36" s="847"/>
      <c r="K36" s="811"/>
    </row>
    <row r="37" spans="1:11" ht="15.95" customHeight="1">
      <c r="A37" s="782">
        <v>23</v>
      </c>
      <c r="B37" s="783">
        <f>SUM('96:99'!E37,'96:99'!I37)</f>
        <v>4093.6000000000004</v>
      </c>
      <c r="C37" s="782"/>
      <c r="D37" s="783">
        <f t="shared" si="0"/>
        <v>4093.6000000000004</v>
      </c>
      <c r="E37" s="783">
        <f>SUM('96:99'!M37,'96:99'!Q37)</f>
        <v>0</v>
      </c>
      <c r="F37" s="782"/>
      <c r="G37" s="785">
        <f t="shared" si="1"/>
        <v>0</v>
      </c>
      <c r="I37" s="920"/>
      <c r="J37" s="847"/>
      <c r="K37" s="811"/>
    </row>
    <row r="38" spans="1:11">
      <c r="A38" s="786" t="s">
        <v>19</v>
      </c>
      <c r="B38" s="1952"/>
      <c r="C38" s="1952"/>
      <c r="D38" s="785">
        <f>SUM(D14:D37)</f>
        <v>115943.3</v>
      </c>
      <c r="E38" s="786"/>
      <c r="F38" s="786"/>
      <c r="G38" s="785">
        <f>SUM(G14:G37)</f>
        <v>0</v>
      </c>
    </row>
    <row r="39" spans="1:11" ht="15.75" customHeight="1">
      <c r="C39" s="475"/>
      <c r="D39" s="475"/>
      <c r="F39" s="481"/>
    </row>
    <row r="40" spans="1:11" ht="15.75">
      <c r="C40" s="1247"/>
    </row>
    <row r="41" spans="1:11">
      <c r="A41" s="472" t="s">
        <v>563</v>
      </c>
    </row>
    <row r="47" spans="1:11" ht="13.5">
      <c r="A47" s="2795"/>
      <c r="B47" s="2795"/>
    </row>
    <row r="48" spans="1:11" ht="13.5">
      <c r="A48" s="2795"/>
      <c r="B48" s="2795"/>
    </row>
    <row r="50" spans="4:4" hidden="1">
      <c r="D50" s="1132">
        <f>MAX(D14:D38)</f>
        <v>115943.3</v>
      </c>
    </row>
  </sheetData>
  <mergeCells count="9">
    <mergeCell ref="A47:B47"/>
    <mergeCell ref="A48:B48"/>
    <mergeCell ref="A4:G4"/>
    <mergeCell ref="A6:G6"/>
    <mergeCell ref="D7:G7"/>
    <mergeCell ref="A8:G8"/>
    <mergeCell ref="A11:A12"/>
    <mergeCell ref="B11:D11"/>
    <mergeCell ref="E11:G11"/>
  </mergeCells>
  <conditionalFormatting sqref="D14:D37">
    <cfRule type="cellIs" dxfId="1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0"/>
  <sheetViews>
    <sheetView tabSelected="1" zoomScale="85" zoomScaleNormal="85" workbookViewId="0">
      <selection activeCell="K8" sqref="K8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799" t="s">
        <v>171</v>
      </c>
    </row>
    <row r="2" spans="1:17" ht="15.75">
      <c r="A2" s="1909"/>
      <c r="B2" s="1250"/>
      <c r="C2" s="1250"/>
      <c r="D2" s="475" t="s">
        <v>110</v>
      </c>
      <c r="E2" s="1250"/>
      <c r="F2" s="1250"/>
      <c r="G2" s="1250"/>
    </row>
    <row r="3" spans="1:17" ht="15.75">
      <c r="A3" s="1909"/>
      <c r="B3" s="1250"/>
      <c r="C3" s="1250"/>
      <c r="D3" s="1250"/>
      <c r="E3" s="1250"/>
      <c r="F3" s="1250"/>
      <c r="G3" s="1250"/>
    </row>
    <row r="4" spans="1:17" ht="15.75">
      <c r="A4" s="2801" t="s">
        <v>670</v>
      </c>
      <c r="B4" s="2804"/>
      <c r="C4" s="2804"/>
      <c r="D4" s="2804"/>
      <c r="E4" s="2804"/>
      <c r="F4" s="2804"/>
      <c r="G4" s="2804"/>
      <c r="I4" s="961"/>
      <c r="J4" s="961"/>
      <c r="K4" s="961"/>
      <c r="L4" s="961"/>
      <c r="M4" s="961"/>
      <c r="N4" s="961"/>
      <c r="O4" s="961"/>
      <c r="P4" s="961"/>
      <c r="Q4" s="961"/>
    </row>
    <row r="5" spans="1:17" ht="15.75">
      <c r="A5" s="1909"/>
      <c r="B5" s="1250"/>
      <c r="C5" s="1250"/>
      <c r="D5" s="1250"/>
      <c r="E5" s="1250"/>
      <c r="F5" s="1250"/>
      <c r="G5" s="1250"/>
      <c r="I5" s="961"/>
      <c r="J5" s="961"/>
      <c r="K5" s="961"/>
      <c r="L5" s="961"/>
      <c r="M5" s="961"/>
      <c r="N5" s="961"/>
      <c r="O5" s="961"/>
      <c r="P5" s="961"/>
      <c r="Q5" s="961"/>
    </row>
    <row r="6" spans="1:17" ht="15.75">
      <c r="A6" s="2805" t="s">
        <v>406</v>
      </c>
      <c r="B6" s="2805"/>
      <c r="C6" s="2805"/>
      <c r="D6" s="2806"/>
      <c r="E6" s="2806"/>
      <c r="F6" s="2806"/>
      <c r="G6" s="2806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7" ht="9" customHeight="1">
      <c r="A7" s="1909"/>
      <c r="B7" s="1250"/>
      <c r="C7" s="1250"/>
      <c r="D7" s="3071"/>
      <c r="E7" s="3071"/>
      <c r="F7" s="3071"/>
      <c r="G7" s="3071"/>
      <c r="I7" s="961"/>
      <c r="J7" s="961"/>
      <c r="K7" s="961"/>
      <c r="L7" s="961"/>
      <c r="M7" s="961"/>
      <c r="N7" s="961"/>
      <c r="O7" s="961"/>
      <c r="P7" s="961"/>
      <c r="Q7" s="961"/>
    </row>
    <row r="8" spans="1:17" ht="15.75">
      <c r="A8" s="3072" t="s">
        <v>777</v>
      </c>
      <c r="B8" s="3073"/>
      <c r="C8" s="3073"/>
      <c r="D8" s="3073"/>
      <c r="E8" s="3073"/>
      <c r="F8" s="3073"/>
      <c r="G8" s="3073"/>
      <c r="I8" s="961"/>
      <c r="J8" s="961"/>
      <c r="K8" s="961"/>
      <c r="L8" s="961"/>
      <c r="M8" s="961"/>
      <c r="N8" s="961"/>
      <c r="O8" s="961"/>
      <c r="P8" s="961"/>
      <c r="Q8" s="961"/>
    </row>
    <row r="9" spans="1:17" ht="15.75">
      <c r="A9" s="1943"/>
      <c r="B9" s="1944"/>
      <c r="C9" s="1944"/>
      <c r="D9" s="1944"/>
      <c r="E9" s="1944"/>
      <c r="F9" s="1944"/>
      <c r="G9" s="1944"/>
      <c r="I9" s="961"/>
      <c r="J9" s="961"/>
      <c r="K9" s="961"/>
      <c r="L9" s="961"/>
      <c r="M9" s="961"/>
      <c r="N9" s="961"/>
      <c r="O9" s="961"/>
      <c r="P9" s="961"/>
      <c r="Q9" s="961"/>
    </row>
    <row r="10" spans="1:17">
      <c r="B10" s="476"/>
      <c r="C10" s="1908"/>
      <c r="D10" s="1908"/>
      <c r="E10" s="1908"/>
      <c r="F10" s="1908"/>
      <c r="G10" s="1908"/>
      <c r="H10" s="1908"/>
      <c r="I10" s="1908"/>
      <c r="J10" s="961"/>
      <c r="K10" s="961"/>
      <c r="L10" s="961"/>
      <c r="M10" s="961"/>
      <c r="N10" s="961"/>
      <c r="O10" s="961"/>
      <c r="P10" s="961"/>
      <c r="Q10" s="961"/>
    </row>
    <row r="11" spans="1:17" ht="15.75" customHeight="1">
      <c r="A11" s="2796" t="s">
        <v>111</v>
      </c>
      <c r="B11" s="2798" t="s">
        <v>10</v>
      </c>
      <c r="C11" s="2799"/>
      <c r="D11" s="2799"/>
      <c r="E11" s="2798" t="s">
        <v>11</v>
      </c>
      <c r="F11" s="2799"/>
      <c r="G11" s="2803"/>
      <c r="H11" s="1908"/>
      <c r="I11" s="1908"/>
      <c r="J11" s="961"/>
      <c r="K11" s="961"/>
      <c r="L11" s="961"/>
      <c r="M11" s="961"/>
      <c r="N11" s="961"/>
      <c r="O11" s="961"/>
      <c r="P11" s="961"/>
      <c r="Q11" s="961"/>
    </row>
    <row r="12" spans="1:17" s="478" customFormat="1" ht="60.75" customHeight="1">
      <c r="A12" s="3086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7" ht="15.75" customHeight="1">
      <c r="A14" s="782">
        <v>0</v>
      </c>
      <c r="B14" s="783">
        <f>SUM('54:63'!E14,'54:63'!I14)</f>
        <v>5958.45</v>
      </c>
      <c r="C14" s="782"/>
      <c r="D14" s="783">
        <f>B14</f>
        <v>5958.45</v>
      </c>
      <c r="E14" s="783">
        <f>SUM('54:63'!M14,'54:63'!Q14)</f>
        <v>2414.29</v>
      </c>
      <c r="F14" s="782"/>
      <c r="G14" s="783">
        <f>E14</f>
        <v>2414.29</v>
      </c>
      <c r="I14" s="1062"/>
      <c r="J14" s="847"/>
      <c r="K14" s="1063"/>
      <c r="L14" s="961"/>
      <c r="M14" s="961"/>
      <c r="N14" s="961"/>
      <c r="O14" s="961"/>
      <c r="P14" s="961"/>
      <c r="Q14" s="961"/>
    </row>
    <row r="15" spans="1:17" ht="15.75" customHeight="1">
      <c r="A15" s="782">
        <v>1</v>
      </c>
      <c r="B15" s="783">
        <f>SUM('54:63'!E15,'54:63'!I15)</f>
        <v>5811.41</v>
      </c>
      <c r="C15" s="782"/>
      <c r="D15" s="783">
        <f>B15</f>
        <v>5811.41</v>
      </c>
      <c r="E15" s="783">
        <f>SUM('54:63'!M15,'54:63'!Q15)</f>
        <v>2528.86</v>
      </c>
      <c r="F15" s="782"/>
      <c r="G15" s="783">
        <f>E15</f>
        <v>2528.86</v>
      </c>
      <c r="I15" s="1062"/>
      <c r="J15" s="847"/>
      <c r="K15" s="1063"/>
      <c r="L15" s="961"/>
      <c r="M15" s="961"/>
      <c r="N15" s="961"/>
      <c r="O15" s="961"/>
      <c r="P15" s="961"/>
      <c r="Q15" s="961"/>
    </row>
    <row r="16" spans="1:17" ht="15.95" customHeight="1">
      <c r="A16" s="782">
        <v>2</v>
      </c>
      <c r="B16" s="783">
        <f>SUM('54:63'!E16,'54:63'!I16)</f>
        <v>5592.48</v>
      </c>
      <c r="C16" s="782"/>
      <c r="D16" s="783">
        <f t="shared" ref="D16:D37" si="0">B16</f>
        <v>5592.48</v>
      </c>
      <c r="E16" s="783">
        <f>SUM('54:63'!M16,'54:63'!Q16)</f>
        <v>2379.0700000000002</v>
      </c>
      <c r="F16" s="782"/>
      <c r="G16" s="783">
        <f t="shared" ref="G16:G37" si="1">E16</f>
        <v>2379.0700000000002</v>
      </c>
      <c r="I16" s="1062"/>
      <c r="J16" s="847"/>
      <c r="K16" s="1063"/>
      <c r="L16" s="961"/>
      <c r="M16" s="961"/>
      <c r="N16" s="961"/>
      <c r="O16" s="961"/>
      <c r="P16" s="961"/>
      <c r="Q16" s="961"/>
    </row>
    <row r="17" spans="1:17" ht="15.95" customHeight="1">
      <c r="A17" s="782">
        <v>3</v>
      </c>
      <c r="B17" s="783">
        <f>SUM('54:63'!E17,'54:63'!I17)</f>
        <v>5582.5800000000008</v>
      </c>
      <c r="C17" s="782"/>
      <c r="D17" s="783">
        <f t="shared" si="0"/>
        <v>5582.5800000000008</v>
      </c>
      <c r="E17" s="783">
        <f>SUM('54:63'!M17,'54:63'!Q17)</f>
        <v>2300.7399999999993</v>
      </c>
      <c r="F17" s="782"/>
      <c r="G17" s="783">
        <f t="shared" si="1"/>
        <v>2300.7399999999993</v>
      </c>
      <c r="I17" s="1064"/>
      <c r="J17" s="847"/>
      <c r="K17" s="1063"/>
      <c r="L17" s="961"/>
      <c r="M17" s="961"/>
      <c r="N17" s="961"/>
      <c r="O17" s="961"/>
      <c r="P17" s="961"/>
      <c r="Q17" s="961"/>
    </row>
    <row r="18" spans="1:17" ht="15.95" customHeight="1">
      <c r="A18" s="782">
        <v>4</v>
      </c>
      <c r="B18" s="783">
        <f>SUM('54:63'!E18,'54:63'!I18)</f>
        <v>5659.81</v>
      </c>
      <c r="C18" s="782"/>
      <c r="D18" s="783">
        <f t="shared" si="0"/>
        <v>5659.81</v>
      </c>
      <c r="E18" s="783">
        <f>SUM('54:63'!M18,'54:63'!Q18)</f>
        <v>2223.9199999999996</v>
      </c>
      <c r="F18" s="782"/>
      <c r="G18" s="783">
        <f t="shared" si="1"/>
        <v>2223.9199999999996</v>
      </c>
      <c r="I18" s="1064"/>
      <c r="J18" s="847"/>
      <c r="K18" s="1063"/>
      <c r="L18" s="961"/>
      <c r="M18" s="961"/>
      <c r="N18" s="961"/>
      <c r="O18" s="961"/>
      <c r="P18" s="961"/>
      <c r="Q18" s="961"/>
    </row>
    <row r="19" spans="1:17" ht="15.95" customHeight="1">
      <c r="A19" s="782">
        <v>5</v>
      </c>
      <c r="B19" s="783">
        <f>SUM('54:63'!E19,'54:63'!I19)</f>
        <v>6083.62</v>
      </c>
      <c r="C19" s="782"/>
      <c r="D19" s="783">
        <f t="shared" si="0"/>
        <v>6083.62</v>
      </c>
      <c r="E19" s="783">
        <f>SUM('54:63'!M19,'54:63'!Q19)</f>
        <v>2239.4</v>
      </c>
      <c r="F19" s="782"/>
      <c r="G19" s="783">
        <f t="shared" si="1"/>
        <v>2239.4</v>
      </c>
      <c r="I19" s="1064"/>
      <c r="J19" s="847"/>
      <c r="K19" s="1063"/>
      <c r="L19" s="961"/>
      <c r="M19" s="961"/>
      <c r="N19" s="961"/>
      <c r="O19" s="961"/>
      <c r="P19" s="961"/>
      <c r="Q19" s="961"/>
    </row>
    <row r="20" spans="1:17" ht="15.95" customHeight="1">
      <c r="A20" s="782">
        <v>6</v>
      </c>
      <c r="B20" s="783">
        <f>SUM('54:63'!E20,'54:63'!I20)</f>
        <v>6936.45</v>
      </c>
      <c r="C20" s="782"/>
      <c r="D20" s="783">
        <f t="shared" si="0"/>
        <v>6936.45</v>
      </c>
      <c r="E20" s="783">
        <f>SUM('54:63'!M20,'54:63'!Q20)</f>
        <v>2323.8700000000003</v>
      </c>
      <c r="F20" s="782"/>
      <c r="G20" s="783">
        <f t="shared" si="1"/>
        <v>2323.8700000000003</v>
      </c>
      <c r="I20" s="1064"/>
      <c r="J20" s="847"/>
      <c r="K20" s="1063"/>
      <c r="L20" s="961"/>
      <c r="M20" s="961"/>
      <c r="N20" s="961"/>
      <c r="O20" s="961"/>
      <c r="P20" s="961"/>
      <c r="Q20" s="961"/>
    </row>
    <row r="21" spans="1:17" ht="15.95" customHeight="1">
      <c r="A21" s="782">
        <v>7</v>
      </c>
      <c r="B21" s="783">
        <f>SUM('54:63'!E21,'54:63'!I21)</f>
        <v>7569.5500000000011</v>
      </c>
      <c r="C21" s="782"/>
      <c r="D21" s="783">
        <f t="shared" si="0"/>
        <v>7569.5500000000011</v>
      </c>
      <c r="E21" s="783">
        <f>SUM('54:63'!M21,'54:63'!Q21)</f>
        <v>2319.1099999999997</v>
      </c>
      <c r="F21" s="782"/>
      <c r="G21" s="783">
        <f t="shared" si="1"/>
        <v>2319.1099999999997</v>
      </c>
      <c r="I21" s="1064"/>
      <c r="J21" s="847"/>
      <c r="K21" s="1063"/>
      <c r="L21" s="961"/>
      <c r="M21" s="961"/>
      <c r="N21" s="961"/>
      <c r="O21" s="961"/>
      <c r="P21" s="961"/>
      <c r="Q21" s="961"/>
    </row>
    <row r="22" spans="1:17" ht="15.95" customHeight="1">
      <c r="A22" s="782">
        <v>8</v>
      </c>
      <c r="B22" s="783">
        <f>SUM('54:63'!E22,'54:63'!I22)</f>
        <v>9898.64</v>
      </c>
      <c r="C22" s="782"/>
      <c r="D22" s="783">
        <f t="shared" si="0"/>
        <v>9898.64</v>
      </c>
      <c r="E22" s="783">
        <f>SUM('54:63'!M22,'54:63'!Q22)</f>
        <v>3881.3</v>
      </c>
      <c r="F22" s="782"/>
      <c r="G22" s="783">
        <f t="shared" si="1"/>
        <v>3881.3</v>
      </c>
      <c r="I22" s="920"/>
      <c r="J22" s="847"/>
      <c r="K22" s="811"/>
    </row>
    <row r="23" spans="1:17" ht="15.95" customHeight="1">
      <c r="A23" s="782">
        <v>9</v>
      </c>
      <c r="B23" s="783">
        <f>SUM('54:63'!E23,'54:63'!I23)</f>
        <v>10502.660000000002</v>
      </c>
      <c r="C23" s="782"/>
      <c r="D23" s="783">
        <f t="shared" si="0"/>
        <v>10502.660000000002</v>
      </c>
      <c r="E23" s="783">
        <f>SUM('54:63'!M23,'54:63'!Q23)</f>
        <v>4356.8999999999996</v>
      </c>
      <c r="F23" s="782"/>
      <c r="G23" s="783">
        <f t="shared" si="1"/>
        <v>4356.8999999999996</v>
      </c>
      <c r="I23" s="920"/>
      <c r="J23" s="847"/>
      <c r="K23" s="811"/>
    </row>
    <row r="24" spans="1:17" ht="15.95" customHeight="1">
      <c r="A24" s="782">
        <v>10</v>
      </c>
      <c r="B24" s="783">
        <f>SUM('54:63'!E24,'54:63'!I24)</f>
        <v>10183.619999999999</v>
      </c>
      <c r="C24" s="782"/>
      <c r="D24" s="783">
        <f t="shared" si="0"/>
        <v>10183.619999999999</v>
      </c>
      <c r="E24" s="783">
        <f>SUM('54:63'!M24,'54:63'!Q24)</f>
        <v>4025.1900000000005</v>
      </c>
      <c r="F24" s="782"/>
      <c r="G24" s="783">
        <f t="shared" si="1"/>
        <v>4025.1900000000005</v>
      </c>
      <c r="I24" s="920"/>
      <c r="J24" s="847"/>
      <c r="K24" s="811"/>
    </row>
    <row r="25" spans="1:17" ht="15.95" customHeight="1">
      <c r="A25" s="782">
        <v>11</v>
      </c>
      <c r="B25" s="783">
        <f>SUM('54:63'!E25,'54:63'!I25)</f>
        <v>10127.1</v>
      </c>
      <c r="C25" s="782"/>
      <c r="D25" s="783">
        <f t="shared" si="0"/>
        <v>10127.1</v>
      </c>
      <c r="E25" s="783">
        <f>SUM('54:63'!M25,'54:63'!Q25)</f>
        <v>4063.7300000000005</v>
      </c>
      <c r="F25" s="782"/>
      <c r="G25" s="783">
        <f t="shared" si="1"/>
        <v>4063.7300000000005</v>
      </c>
      <c r="I25" s="920"/>
      <c r="J25" s="847"/>
      <c r="K25" s="811"/>
    </row>
    <row r="26" spans="1:17" ht="14.25" customHeight="1">
      <c r="A26" s="782">
        <v>12</v>
      </c>
      <c r="B26" s="783">
        <f>SUM('54:63'!E26,'54:63'!I26)</f>
        <v>9066.6799999999985</v>
      </c>
      <c r="C26" s="782"/>
      <c r="D26" s="783">
        <f t="shared" si="0"/>
        <v>9066.6799999999985</v>
      </c>
      <c r="E26" s="783">
        <f>SUM('54:63'!M26,'54:63'!Q26)</f>
        <v>3247.3700000000003</v>
      </c>
      <c r="F26" s="782"/>
      <c r="G26" s="783">
        <f t="shared" si="1"/>
        <v>3247.3700000000003</v>
      </c>
      <c r="I26" s="920"/>
      <c r="J26" s="847"/>
      <c r="K26" s="811"/>
    </row>
    <row r="27" spans="1:17" ht="14.25" customHeight="1">
      <c r="A27" s="782">
        <v>13</v>
      </c>
      <c r="B27" s="783">
        <f>SUM('54:63'!E27,'54:63'!I27)</f>
        <v>10069.269999999999</v>
      </c>
      <c r="C27" s="782"/>
      <c r="D27" s="783">
        <f t="shared" si="0"/>
        <v>10069.269999999999</v>
      </c>
      <c r="E27" s="783">
        <f>SUM('54:63'!M27,'54:63'!Q27)</f>
        <v>4144.8799999999992</v>
      </c>
      <c r="F27" s="782"/>
      <c r="G27" s="783">
        <f t="shared" si="1"/>
        <v>4144.8799999999992</v>
      </c>
      <c r="I27" s="920"/>
      <c r="J27" s="847"/>
      <c r="K27" s="811"/>
    </row>
    <row r="28" spans="1:17" ht="15.95" customHeight="1">
      <c r="A28" s="782">
        <v>14</v>
      </c>
      <c r="B28" s="783">
        <f>SUM('54:63'!E28,'54:63'!I28)</f>
        <v>9946.5</v>
      </c>
      <c r="C28" s="782"/>
      <c r="D28" s="783">
        <f t="shared" si="0"/>
        <v>9946.5</v>
      </c>
      <c r="E28" s="783">
        <f>SUM('54:63'!M28,'54:63'!Q28)</f>
        <v>3947.3599999999997</v>
      </c>
      <c r="F28" s="782"/>
      <c r="G28" s="783">
        <f t="shared" si="1"/>
        <v>3947.3599999999997</v>
      </c>
      <c r="I28" s="920"/>
      <c r="J28" s="847"/>
      <c r="K28" s="811"/>
    </row>
    <row r="29" spans="1:17" ht="15.95" customHeight="1">
      <c r="A29" s="782">
        <v>15</v>
      </c>
      <c r="B29" s="783">
        <f>SUM('54:63'!E29,'54:63'!I29)</f>
        <v>10012.379999999999</v>
      </c>
      <c r="C29" s="782"/>
      <c r="D29" s="783">
        <f t="shared" si="0"/>
        <v>10012.379999999999</v>
      </c>
      <c r="E29" s="783">
        <f>SUM('54:63'!M29,'54:63'!Q29)</f>
        <v>3889.5599999999995</v>
      </c>
      <c r="F29" s="782"/>
      <c r="G29" s="783">
        <f t="shared" si="1"/>
        <v>3889.5599999999995</v>
      </c>
      <c r="I29" s="920"/>
      <c r="J29" s="847"/>
      <c r="K29" s="811"/>
    </row>
    <row r="30" spans="1:17" ht="15.95" customHeight="1">
      <c r="A30" s="782">
        <v>16</v>
      </c>
      <c r="B30" s="783">
        <f>SUM('54:63'!E30,'54:63'!I30)</f>
        <v>10178.880000000001</v>
      </c>
      <c r="C30" s="782"/>
      <c r="D30" s="783">
        <f t="shared" si="0"/>
        <v>10178.880000000001</v>
      </c>
      <c r="E30" s="783">
        <f>SUM('54:63'!M30,'54:63'!Q30)</f>
        <v>3682.87</v>
      </c>
      <c r="F30" s="782"/>
      <c r="G30" s="783">
        <f t="shared" si="1"/>
        <v>3682.87</v>
      </c>
      <c r="I30" s="920"/>
      <c r="J30" s="847"/>
      <c r="K30" s="811"/>
    </row>
    <row r="31" spans="1:17" ht="15.95" customHeight="1">
      <c r="A31" s="782">
        <v>17</v>
      </c>
      <c r="B31" s="783">
        <f>SUM('54:63'!E31,'54:63'!I31)</f>
        <v>9443.99</v>
      </c>
      <c r="C31" s="782"/>
      <c r="D31" s="783">
        <f t="shared" si="0"/>
        <v>9443.99</v>
      </c>
      <c r="E31" s="783">
        <f>SUM('54:63'!M31,'54:63'!Q31)</f>
        <v>3309.7800000000007</v>
      </c>
      <c r="F31" s="782"/>
      <c r="G31" s="783">
        <f t="shared" si="1"/>
        <v>3309.7800000000007</v>
      </c>
      <c r="I31" s="920"/>
      <c r="J31" s="847"/>
      <c r="K31" s="811"/>
    </row>
    <row r="32" spans="1:17" ht="15.95" customHeight="1">
      <c r="A32" s="782">
        <v>18</v>
      </c>
      <c r="B32" s="783">
        <f>SUM('54:63'!E32,'54:63'!I32)</f>
        <v>9422.6400000000012</v>
      </c>
      <c r="C32" s="782"/>
      <c r="D32" s="783">
        <f t="shared" si="0"/>
        <v>9422.6400000000012</v>
      </c>
      <c r="E32" s="783">
        <f>SUM('54:63'!M32,'54:63'!Q32)</f>
        <v>3205.05</v>
      </c>
      <c r="F32" s="782"/>
      <c r="G32" s="783">
        <f t="shared" si="1"/>
        <v>3205.05</v>
      </c>
      <c r="I32" s="920"/>
      <c r="J32" s="847"/>
      <c r="K32" s="811"/>
    </row>
    <row r="33" spans="1:11" ht="15.95" customHeight="1">
      <c r="A33" s="801">
        <v>19</v>
      </c>
      <c r="B33" s="783">
        <f>SUM('54:63'!E33,'54:63'!I33)</f>
        <v>8847.8100000000013</v>
      </c>
      <c r="C33" s="798"/>
      <c r="D33" s="783">
        <f t="shared" si="0"/>
        <v>8847.8100000000013</v>
      </c>
      <c r="E33" s="783">
        <f>SUM('54:63'!M33,'54:63'!Q33)</f>
        <v>2898.4</v>
      </c>
      <c r="F33" s="1947"/>
      <c r="G33" s="783">
        <f t="shared" si="1"/>
        <v>2898.4</v>
      </c>
      <c r="I33" s="920"/>
      <c r="J33" s="847"/>
      <c r="K33" s="811"/>
    </row>
    <row r="34" spans="1:11" ht="15.95" customHeight="1">
      <c r="A34" s="801">
        <v>20</v>
      </c>
      <c r="B34" s="783">
        <f>SUM('54:63'!E34,'54:63'!I34)</f>
        <v>8413.9999999999982</v>
      </c>
      <c r="C34" s="801"/>
      <c r="D34" s="783">
        <f t="shared" si="0"/>
        <v>8413.9999999999982</v>
      </c>
      <c r="E34" s="783">
        <f>SUM('54:63'!M34,'54:63'!Q34)</f>
        <v>2663.62</v>
      </c>
      <c r="F34" s="801"/>
      <c r="G34" s="783">
        <f t="shared" si="1"/>
        <v>2663.62</v>
      </c>
      <c r="I34" s="920"/>
      <c r="J34" s="847"/>
      <c r="K34" s="811"/>
    </row>
    <row r="35" spans="1:11" ht="15.95" customHeight="1">
      <c r="A35" s="782">
        <v>21</v>
      </c>
      <c r="B35" s="783">
        <f>SUM('54:63'!E35,'54:63'!I35)</f>
        <v>7897.619999999999</v>
      </c>
      <c r="C35" s="782"/>
      <c r="D35" s="783">
        <f t="shared" si="0"/>
        <v>7897.619999999999</v>
      </c>
      <c r="E35" s="783">
        <f>SUM('54:63'!M35,'54:63'!Q35)</f>
        <v>2490.0000000000005</v>
      </c>
      <c r="F35" s="782"/>
      <c r="G35" s="783">
        <f t="shared" si="1"/>
        <v>2490.0000000000005</v>
      </c>
      <c r="I35" s="920"/>
      <c r="J35" s="847"/>
      <c r="K35" s="811"/>
    </row>
    <row r="36" spans="1:11" ht="15.95" customHeight="1">
      <c r="A36" s="782">
        <v>22</v>
      </c>
      <c r="B36" s="783">
        <f>SUM('54:63'!E36,'54:63'!I36)</f>
        <v>7066.1900000000005</v>
      </c>
      <c r="C36" s="782"/>
      <c r="D36" s="783">
        <f t="shared" si="0"/>
        <v>7066.1900000000005</v>
      </c>
      <c r="E36" s="783">
        <f>SUM('54:63'!M36,'54:63'!Q36)</f>
        <v>2385.3399999999997</v>
      </c>
      <c r="F36" s="782"/>
      <c r="G36" s="783">
        <f t="shared" si="1"/>
        <v>2385.3399999999997</v>
      </c>
      <c r="I36" s="920"/>
      <c r="J36" s="847"/>
      <c r="K36" s="811"/>
    </row>
    <row r="37" spans="1:11" ht="15.95" customHeight="1">
      <c r="A37" s="782">
        <v>23</v>
      </c>
      <c r="B37" s="783">
        <f>SUM('54:63'!E37,'54:63'!I37)</f>
        <v>6450.33</v>
      </c>
      <c r="C37" s="782"/>
      <c r="D37" s="783">
        <f t="shared" si="0"/>
        <v>6450.33</v>
      </c>
      <c r="E37" s="783">
        <f>SUM('54:63'!M37,'54:63'!Q37)</f>
        <v>2380.29</v>
      </c>
      <c r="F37" s="782"/>
      <c r="G37" s="783">
        <f t="shared" si="1"/>
        <v>2380.29</v>
      </c>
      <c r="I37" s="920"/>
      <c r="J37" s="847"/>
      <c r="K37" s="811"/>
    </row>
    <row r="38" spans="1:11" ht="16.5" customHeight="1">
      <c r="A38" s="786" t="s">
        <v>19</v>
      </c>
      <c r="B38" s="786"/>
      <c r="C38" s="786"/>
      <c r="D38" s="785">
        <f>SUM(D14:D37)</f>
        <v>196722.66</v>
      </c>
      <c r="E38" s="786"/>
      <c r="F38" s="786"/>
      <c r="G38" s="785">
        <f>SUM(G14:G37)</f>
        <v>73300.899999999994</v>
      </c>
    </row>
    <row r="39" spans="1:11" ht="15.75" customHeight="1">
      <c r="C39" s="475"/>
      <c r="D39" s="475"/>
      <c r="F39" s="481"/>
    </row>
    <row r="40" spans="1:11" ht="15.75">
      <c r="C40" s="1247"/>
    </row>
    <row r="41" spans="1:11">
      <c r="A41" s="472" t="s">
        <v>563</v>
      </c>
    </row>
    <row r="47" spans="1:11" ht="13.5">
      <c r="A47" s="2795"/>
      <c r="B47" s="2795"/>
    </row>
    <row r="48" spans="1:11" ht="13.5">
      <c r="A48" s="2795"/>
      <c r="B48" s="2795"/>
    </row>
    <row r="50" spans="4:4" hidden="1">
      <c r="D50" s="1132">
        <f>MAX(D14:D38)</f>
        <v>196722.66</v>
      </c>
    </row>
  </sheetData>
  <mergeCells count="9">
    <mergeCell ref="A47:B47"/>
    <mergeCell ref="A48:B48"/>
    <mergeCell ref="A4:G4"/>
    <mergeCell ref="A6:G6"/>
    <mergeCell ref="D7:G7"/>
    <mergeCell ref="A8:G8"/>
    <mergeCell ref="A11:A12"/>
    <mergeCell ref="B11:D11"/>
    <mergeCell ref="E11:G11"/>
  </mergeCells>
  <conditionalFormatting sqref="D14:D37">
    <cfRule type="cellIs" dxfId="0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62"/>
  <sheetViews>
    <sheetView topLeftCell="A19" workbookViewId="0">
      <selection activeCell="E55" sqref="E55"/>
    </sheetView>
  </sheetViews>
  <sheetFormatPr defaultRowHeight="12.75"/>
  <sheetData>
    <row r="3" spans="2:2">
      <c r="B3" t="s">
        <v>467</v>
      </c>
    </row>
    <row r="4" spans="2:2">
      <c r="B4" t="s">
        <v>467</v>
      </c>
    </row>
    <row r="5" spans="2:2">
      <c r="B5" t="s">
        <v>468</v>
      </c>
    </row>
    <row r="6" spans="2:2">
      <c r="B6" t="s">
        <v>468</v>
      </c>
    </row>
    <row r="7" spans="2:2">
      <c r="B7" t="s">
        <v>469</v>
      </c>
    </row>
    <row r="8" spans="2:2">
      <c r="B8" t="s">
        <v>469</v>
      </c>
    </row>
    <row r="9" spans="2:2">
      <c r="B9" t="s">
        <v>470</v>
      </c>
    </row>
    <row r="10" spans="2:2">
      <c r="B10" t="s">
        <v>470</v>
      </c>
    </row>
    <row r="11" spans="2:2">
      <c r="B11" t="s">
        <v>471</v>
      </c>
    </row>
    <row r="12" spans="2:2">
      <c r="B12" t="s">
        <v>471</v>
      </c>
    </row>
    <row r="13" spans="2:2">
      <c r="B13" t="s">
        <v>472</v>
      </c>
    </row>
    <row r="14" spans="2:2">
      <c r="B14" t="s">
        <v>472</v>
      </c>
    </row>
    <row r="15" spans="2:2">
      <c r="B15" t="s">
        <v>473</v>
      </c>
    </row>
    <row r="16" spans="2:2">
      <c r="B16" t="s">
        <v>473</v>
      </c>
    </row>
    <row r="17" spans="2:2">
      <c r="B17" t="s">
        <v>474</v>
      </c>
    </row>
    <row r="18" spans="2:2">
      <c r="B18" t="s">
        <v>474</v>
      </c>
    </row>
    <row r="19" spans="2:2">
      <c r="B19" t="s">
        <v>475</v>
      </c>
    </row>
    <row r="20" spans="2:2">
      <c r="B20" t="s">
        <v>475</v>
      </c>
    </row>
    <row r="21" spans="2:2">
      <c r="B21" t="s">
        <v>476</v>
      </c>
    </row>
    <row r="22" spans="2:2">
      <c r="B22" t="s">
        <v>476</v>
      </c>
    </row>
    <row r="23" spans="2:2">
      <c r="B23" t="s">
        <v>477</v>
      </c>
    </row>
    <row r="24" spans="2:2">
      <c r="B24" t="s">
        <v>478</v>
      </c>
    </row>
    <row r="25" spans="2:2">
      <c r="B25" t="s">
        <v>479</v>
      </c>
    </row>
    <row r="26" spans="2:2">
      <c r="B26" t="s">
        <v>479</v>
      </c>
    </row>
    <row r="27" spans="2:2">
      <c r="B27" t="s">
        <v>480</v>
      </c>
    </row>
    <row r="28" spans="2:2">
      <c r="B28" t="s">
        <v>480</v>
      </c>
    </row>
    <row r="29" spans="2:2">
      <c r="B29" t="s">
        <v>481</v>
      </c>
    </row>
    <row r="30" spans="2:2">
      <c r="B30" t="s">
        <v>481</v>
      </c>
    </row>
    <row r="31" spans="2:2">
      <c r="B31" t="s">
        <v>482</v>
      </c>
    </row>
    <row r="32" spans="2:2">
      <c r="B32" t="s">
        <v>482</v>
      </c>
    </row>
    <row r="33" spans="2:2">
      <c r="B33" t="s">
        <v>483</v>
      </c>
    </row>
    <row r="34" spans="2:2">
      <c r="B34" t="s">
        <v>483</v>
      </c>
    </row>
    <row r="35" spans="2:2">
      <c r="B35" t="s">
        <v>484</v>
      </c>
    </row>
    <row r="36" spans="2:2">
      <c r="B36" t="s">
        <v>484</v>
      </c>
    </row>
    <row r="37" spans="2:2">
      <c r="B37" t="s">
        <v>485</v>
      </c>
    </row>
    <row r="38" spans="2:2">
      <c r="B38" t="s">
        <v>485</v>
      </c>
    </row>
    <row r="39" spans="2:2">
      <c r="B39" t="s">
        <v>486</v>
      </c>
    </row>
    <row r="40" spans="2:2">
      <c r="B40" t="s">
        <v>486</v>
      </c>
    </row>
    <row r="41" spans="2:2">
      <c r="B41" t="s">
        <v>487</v>
      </c>
    </row>
    <row r="42" spans="2:2">
      <c r="B42" t="s">
        <v>487</v>
      </c>
    </row>
    <row r="43" spans="2:2">
      <c r="B43" t="s">
        <v>488</v>
      </c>
    </row>
    <row r="44" spans="2:2">
      <c r="B44" t="s">
        <v>488</v>
      </c>
    </row>
    <row r="45" spans="2:2">
      <c r="B45" t="s">
        <v>489</v>
      </c>
    </row>
    <row r="46" spans="2:2">
      <c r="B46" t="s">
        <v>489</v>
      </c>
    </row>
    <row r="47" spans="2:2">
      <c r="B47" t="s">
        <v>490</v>
      </c>
    </row>
    <row r="48" spans="2:2">
      <c r="B48" t="s">
        <v>490</v>
      </c>
    </row>
    <row r="49" spans="2:2">
      <c r="B49" t="s">
        <v>491</v>
      </c>
    </row>
    <row r="50" spans="2:2">
      <c r="B50" t="s">
        <v>491</v>
      </c>
    </row>
    <row r="51" spans="2:2">
      <c r="B51" t="s">
        <v>492</v>
      </c>
    </row>
    <row r="52" spans="2:2">
      <c r="B52" t="s">
        <v>492</v>
      </c>
    </row>
    <row r="53" spans="2:2">
      <c r="B53" t="s">
        <v>493</v>
      </c>
    </row>
    <row r="54" spans="2:2">
      <c r="B54" t="s">
        <v>494</v>
      </c>
    </row>
    <row r="55" spans="2:2">
      <c r="B55" t="s">
        <v>495</v>
      </c>
    </row>
    <row r="56" spans="2:2">
      <c r="B56" t="s">
        <v>496</v>
      </c>
    </row>
    <row r="57" spans="2:2">
      <c r="B57" t="s">
        <v>497</v>
      </c>
    </row>
    <row r="58" spans="2:2">
      <c r="B58" t="s">
        <v>498</v>
      </c>
    </row>
    <row r="59" spans="2:2">
      <c r="B59" t="s">
        <v>499</v>
      </c>
    </row>
    <row r="60" spans="2:2">
      <c r="B60" t="s">
        <v>500</v>
      </c>
    </row>
    <row r="61" spans="2:2">
      <c r="B61" t="s">
        <v>501</v>
      </c>
    </row>
    <row r="62" spans="2:2">
      <c r="B62" t="s">
        <v>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133</vt:i4>
      </vt:variant>
      <vt:variant>
        <vt:lpstr>Именованные диапазоны</vt:lpstr>
      </vt:variant>
      <vt:variant>
        <vt:i4>43</vt:i4>
      </vt:variant>
    </vt:vector>
  </HeadingPairs>
  <TitlesOfParts>
    <vt:vector size="176" baseType="lpstr">
      <vt:lpstr>Содержание книги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21_1</vt:lpstr>
      <vt:lpstr>21_2</vt:lpstr>
      <vt:lpstr>21_3</vt:lpstr>
      <vt:lpstr>21_4</vt:lpstr>
      <vt:lpstr>21_5</vt:lpstr>
      <vt:lpstr>21_5.1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34_1</vt:lpstr>
      <vt:lpstr>35</vt:lpstr>
      <vt:lpstr>36</vt:lpstr>
      <vt:lpstr>37</vt:lpstr>
      <vt:lpstr>38</vt:lpstr>
      <vt:lpstr>39</vt:lpstr>
      <vt:lpstr>39_1</vt:lpstr>
      <vt:lpstr>40</vt:lpstr>
      <vt:lpstr>40 _1</vt:lpstr>
      <vt:lpstr>41</vt:lpstr>
      <vt:lpstr>41_1</vt:lpstr>
      <vt:lpstr>42</vt:lpstr>
      <vt:lpstr>43</vt:lpstr>
      <vt:lpstr>44</vt:lpstr>
      <vt:lpstr>45</vt:lpstr>
      <vt:lpstr>свод.табл.3 г.Вологда</vt:lpstr>
      <vt:lpstr>46</vt:lpstr>
      <vt:lpstr>47</vt:lpstr>
      <vt:lpstr>48</vt:lpstr>
      <vt:lpstr>48_1</vt:lpstr>
      <vt:lpstr>48_2</vt:lpstr>
      <vt:lpstr>48_3</vt:lpstr>
      <vt:lpstr>49</vt:lpstr>
      <vt:lpstr>50</vt:lpstr>
      <vt:lpstr>50-1</vt:lpstr>
      <vt:lpstr>50-2</vt:lpstr>
      <vt:lpstr>50-3</vt:lpstr>
      <vt:lpstr>51</vt:lpstr>
      <vt:lpstr>52</vt:lpstr>
      <vt:lpstr>53</vt:lpstr>
      <vt:lpstr>54</vt:lpstr>
      <vt:lpstr>55</vt:lpstr>
      <vt:lpstr>56</vt:lpstr>
      <vt:lpstr>57</vt:lpstr>
      <vt:lpstr>58</vt:lpstr>
      <vt:lpstr>58-1</vt:lpstr>
      <vt:lpstr>59</vt:lpstr>
      <vt:lpstr>60</vt:lpstr>
      <vt:lpstr>61</vt:lpstr>
      <vt:lpstr>62</vt:lpstr>
      <vt:lpstr>63</vt:lpstr>
      <vt:lpstr>64</vt:lpstr>
      <vt:lpstr>65</vt:lpstr>
      <vt:lpstr>66</vt:lpstr>
      <vt:lpstr>66_1</vt:lpstr>
      <vt:lpstr>67</vt:lpstr>
      <vt:lpstr>68</vt:lpstr>
      <vt:lpstr>69</vt:lpstr>
      <vt:lpstr>70</vt:lpstr>
      <vt:lpstr>70_1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81-1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90_1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свод. ПО Вологодское</vt:lpstr>
      <vt:lpstr>ЭТУ Вожега</vt:lpstr>
      <vt:lpstr>ЭТУ Тотьма</vt:lpstr>
      <vt:lpstr>ЭСУ Вытегра</vt:lpstr>
      <vt:lpstr>ЭСУ Белозерск</vt:lpstr>
      <vt:lpstr>ЭСУ Харовск</vt:lpstr>
      <vt:lpstr>ЭСУ Сямжа</vt:lpstr>
      <vt:lpstr>г. Грязовец</vt:lpstr>
      <vt:lpstr>г. Сокол</vt:lpstr>
      <vt:lpstr>Лист1</vt:lpstr>
      <vt:lpstr>'11'!Область_печати</vt:lpstr>
      <vt:lpstr>'22'!Область_печати</vt:lpstr>
      <vt:lpstr>'23'!Область_печати</vt:lpstr>
      <vt:lpstr>'24'!Область_печати</vt:lpstr>
      <vt:lpstr>'53'!Область_печати</vt:lpstr>
      <vt:lpstr>'54'!Область_печати</vt:lpstr>
      <vt:lpstr>'55'!Область_печати</vt:lpstr>
      <vt:lpstr>'56'!Область_печати</vt:lpstr>
      <vt:lpstr>'57'!Область_печати</vt:lpstr>
      <vt:lpstr>'58'!Область_печати</vt:lpstr>
      <vt:lpstr>'58-1'!Область_печати</vt:lpstr>
      <vt:lpstr>'59'!Область_печати</vt:lpstr>
      <vt:lpstr>'61'!Область_печати</vt:lpstr>
      <vt:lpstr>'62'!Область_печати</vt:lpstr>
      <vt:lpstr>'63'!Область_печати</vt:lpstr>
      <vt:lpstr>'64'!Область_печати</vt:lpstr>
      <vt:lpstr>'65'!Область_печати</vt:lpstr>
      <vt:lpstr>'66'!Область_печати</vt:lpstr>
      <vt:lpstr>'66_1'!Область_печати</vt:lpstr>
      <vt:lpstr>'67'!Область_печати</vt:lpstr>
      <vt:lpstr>'68'!Область_печати</vt:lpstr>
      <vt:lpstr>'69'!Область_печати</vt:lpstr>
      <vt:lpstr>'70'!Область_печати</vt:lpstr>
      <vt:lpstr>'70_1'!Область_печати</vt:lpstr>
      <vt:lpstr>'71'!Область_печати</vt:lpstr>
      <vt:lpstr>'72'!Область_печати</vt:lpstr>
      <vt:lpstr>'73'!Область_печати</vt:lpstr>
      <vt:lpstr>'74'!Область_печати</vt:lpstr>
      <vt:lpstr>'75'!Область_печати</vt:lpstr>
      <vt:lpstr>'76'!Область_печати</vt:lpstr>
      <vt:lpstr>'77'!Область_печати</vt:lpstr>
      <vt:lpstr>'78'!Область_печати</vt:lpstr>
      <vt:lpstr>'79'!Область_печати</vt:lpstr>
      <vt:lpstr>'80'!Область_печати</vt:lpstr>
      <vt:lpstr>'81'!Область_печати</vt:lpstr>
      <vt:lpstr>'81-1'!Область_печати</vt:lpstr>
      <vt:lpstr>'82'!Область_печати</vt:lpstr>
      <vt:lpstr>'83'!Область_печати</vt:lpstr>
      <vt:lpstr>'84'!Область_печати</vt:lpstr>
      <vt:lpstr>'85'!Область_печати</vt:lpstr>
      <vt:lpstr>'86'!Область_печати</vt:lpstr>
      <vt:lpstr>'свод.табл.3 г.Вологда'!Область_печати</vt:lpstr>
      <vt:lpstr>'Содержание книги'!Область_печати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Яковишин Андрей Викторович</cp:lastModifiedBy>
  <cp:lastPrinted>2021-12-28T09:21:04Z</cp:lastPrinted>
  <dcterms:created xsi:type="dcterms:W3CDTF">1996-10-08T23:32:33Z</dcterms:created>
  <dcterms:modified xsi:type="dcterms:W3CDTF">2024-02-05T08:27:16Z</dcterms:modified>
</cp:coreProperties>
</file>